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ACTIVITIES" sheetId="2" state="visible" r:id="rId4"/>
    <sheet name="TIME LOG" sheetId="3" state="visible" r:id="rId5"/>
    <sheet name="ANNUAL SUMMARY" sheetId="4" state="visible" r:id="rId6"/>
    <sheet name="TEST REFERENCE" sheetId="5" state="visible" r:id="rId7"/>
    <sheet name="Lists" sheetId="6" state="hidden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<sst xmlns="http://schemas.openxmlformats.org/spreadsheetml/2006/main" count="222" uniqueCount="169">
  <si>
    <t xml:space="preserve">Material-Participation Time-Log Tracker</t>
  </si>
  <si>
    <t xml:space="preserve">A Builders Finance operating tool for short-term-rental owners</t>
  </si>
  <si>
    <t xml:space="preserve">WHAT THIS TOOL IS</t>
  </si>
  <si>
    <t xml:space="preserve">A working log for recording your (and your spouse's) participation in an STR activity through the year, with summaries that organize those hours by property, month, participant, activity, and a review flag. Recording the work as you go generally gives you stronger factual support than reconstructing the year later — which is exactly when participation is hardest to prove.</t>
  </si>
  <si>
    <t xml:space="preserve">THE RULE vs. OUR RECOMMENDATION</t>
  </si>
  <si>
    <t xml:space="preserve">The law allows material participation to be established by ANY REASONABLE MEANS; a contemporaneous time log is Builders Finance's recommended control, not a legally required form. The record supports the facts — it does not create participation or entitle you to a result.</t>
  </si>
  <si>
    <t xml:space="preserve">WHAT THIS TOOL DOES NOT DO</t>
  </si>
  <si>
    <t xml:space="preserve">This tracker organizes participation records. It does not determine whether an activity is a trade or business, whether activities may be grouped, whether a material-participation test is satisfied, or whether a resulting loss is deductible.</t>
  </si>
  <si>
    <t xml:space="preserve">Participation may be established by any reasonable means; the tax rules do not require this workbook or a contemporaneous daily log. Builders Finance recommends ongoing recordkeeping because it makes the underlying facts easier to support.</t>
  </si>
  <si>
    <t xml:space="preserve">HOW TO USE IT</t>
  </si>
  <si>
    <t xml:space="preserve">1.  On the ACTIVITIES tab, set the Tax Year and name the taxpayer and spouse, then list each property/activity separately.
2.  On the TIME LOG tab, add one row per work session. Enter Start + End and Hours fills in automatically — or type Hours directly. (For a session that runs past midnight, type the Hours directly; the workbook flags reversed times rather than guessing.)
3.  Pick a Participation category (what kind of work) and, where relevant, a Capacity / review flag (whether the work needs a closer look).
4.  Read totals on the ANNUAL SUMMARY tab, and use TEST REFERENCE as a screening aid only — never as a determination.</t>
  </si>
  <si>
    <t xml:space="preserve">TWO GUARDRAILS BUILT IN</t>
  </si>
  <si>
    <t xml:space="preserve">•  Each property/activity is kept separate. Whether activities may be grouped (and hours totaled across them) is a legal determination for your tax professional — any combined view here is an organizational convenience, not a conclusion.
•  The Capacity / review flags never add or remove hours. They only surface work — investor-capacity, Test-7 management, non-customary owner work — that deserves a closer look under the participation rules. The underlying facts control, not the dropdown you pick.</t>
  </si>
  <si>
    <t xml:space="preserve">SPOUSE PARTICIPATION &amp; TAX YEAR</t>
  </si>
  <si>
    <t xml:space="preserve">•  A spouse's participation counts toward YOUR material participation under §469(h)(5). The log always preserves who did the work; the TEST REFERENCE screening adds the spouse's hours to the taxpayer's for the selected activity.
•  The material-participation tests are applied by tax year. Set the Tax Year on the ACTIVITIES tab; every summary and screen filters to that year, and the TIME LOG flags any date entered outside it. Use one workbook per tax year.</t>
  </si>
  <si>
    <t xml:space="preserve">WHERE TO TAKE THE QUESTIONS THIS TOOL DOESN'T ANSWER</t>
  </si>
  <si>
    <t xml:space="preserve">•  Is my STR in the nonrental / trade-or-business category?  →  P44 — How an STR Is Classified for Tax
•  What do the material-participation tests require?  →  P45 — Material Participation &amp; the Passive-Activity Rules
•  Do I qualify to use losses against my W-2, and would a loss even be allowed this year?  →  P49 — The STR “Tax Loophole”: Do I Qualify?
•  What records substantiate the position, and how long do I keep them?  →  P48 — Documentation &amp; Audit Defense</t>
  </si>
  <si>
    <t xml:space="preserve">Note: Schedule E vs. C and self-employment tax (§1402) are a separate reporting question (P50) and play no part in whether you materially participate — they are not referenced anywhere in this tool.</t>
  </si>
  <si>
    <t xml:space="preserve">PRIMARY SOURCES</t>
  </si>
  <si>
    <t xml:space="preserve">•  The seven material-participation tests — Temp. Reg. §1.469-5T:  https://www.law.cornell.edu/cfr/text/26/1.469-5T
•  IRS Publication 925, Passive Activity and At-Risk Rules:  https://www.irs.gov/forms-pubs/about-publication-925
•  IRS Form 8582, Passive Activity Loss Limitations (and instructions):  https://www.irs.gov/forms-pubs/about-form-8582</t>
  </si>
  <si>
    <t xml:space="preserve">Educational tool for short-term-rental operators. Not legal or tax advice; tax treatment depends on your facts and circumstances; not a substitute for guidance from your own qualified tax professional.</t>
  </si>
  <si>
    <t xml:space="preserve">Activities / Properties — setup</t>
  </si>
  <si>
    <t xml:space="preserve">Tax Year:</t>
  </si>
  <si>
    <t xml:space="preserve">Guardrail: this workbook keeps each property/activity separate so hours are never silently combined. Whether activities may be grouped into a single “activity” for §469 — and therefore whether hours may be totaled across them — is a legal determination that depends on your facts and belongs with your tax professional (see P44 and P45). Any grouped view in this workbook is an organizational convenience, not a conclusion that grouping is permitted.</t>
  </si>
  <si>
    <t xml:space="preserve">Taxpayer:</t>
  </si>
  <si>
    <t xml:space="preserve">Matt</t>
  </si>
  <si>
    <t xml:space="preserve">Spouse:</t>
  </si>
  <si>
    <t xml:space="preserve">Heather</t>
  </si>
  <si>
    <t xml:space="preserve">Property / Activity name</t>
  </si>
  <si>
    <t xml:space="preserve">Type / short description</t>
  </si>
  <si>
    <t xml:space="preserve">Grouping / treatment note (from your tax professional)</t>
  </si>
  <si>
    <t xml:space="preserve">Other-person participation info available?</t>
  </si>
  <si>
    <t xml:space="preserve">Known highest other-person hours (optional; Test-3 screening only)</t>
  </si>
  <si>
    <t xml:space="preserve">↑ edit these</t>
  </si>
  <si>
    <t xml:space="preserve">Blue Ridge Cabin</t>
  </si>
  <si>
    <t xml:space="preserve">STR — 4-night average stay</t>
  </si>
  <si>
    <t xml:space="preserve">Treated as a separate activity per our advisor</t>
  </si>
  <si>
    <t xml:space="preserve">Partial</t>
  </si>
  <si>
    <t xml:space="preserve">Gulf Coast Condo</t>
  </si>
  <si>
    <t xml:space="preserve">STR — 5-night average stay</t>
  </si>
  <si>
    <t xml:space="preserve">No</t>
  </si>
  <si>
    <t xml:space="preserve">The two right-hand columns are USER-SUPPLIED facts for Test-3 screening only. This workbook does not know other people's hours (cleaners, co-hosts, vendors) — enter the highest you know of, or leave blank if unknown.</t>
  </si>
  <si>
    <t xml:space="preserve">Participants — who performed the work</t>
  </si>
  <si>
    <t xml:space="preserve">List only the taxpayer and spouse whose participation counts toward YOUR material participation (a spouse's participation counts under §469(h)(5)). Keep other individuals' hours out of this log — use the other-person fields above for Test-3 facts.</t>
  </si>
  <si>
    <t xml:space="preserve">Participant name</t>
  </si>
  <si>
    <t xml:space="preserve">Role (optional)</t>
  </si>
  <si>
    <t xml:space="preserve">Owner / taxpayer</t>
  </si>
  <si>
    <t xml:space="preserve">Spouse</t>
  </si>
  <si>
    <t xml:space="preserve">Date</t>
  </si>
  <si>
    <t xml:space="preserve">Property / Activity</t>
  </si>
  <si>
    <t xml:space="preserve">Participant</t>
  </si>
  <si>
    <t xml:space="preserve">Activity performed</t>
  </si>
  <si>
    <t xml:space="preserve">Participation category</t>
  </si>
  <si>
    <t xml:space="preserve">Capacity / review flag</t>
  </si>
  <si>
    <t xml:space="preserve">Start</t>
  </si>
  <si>
    <t xml:space="preserve">End</t>
  </si>
  <si>
    <t xml:space="preserve">Hours</t>
  </si>
  <si>
    <t xml:space="preserve">Record source</t>
  </si>
  <si>
    <t xml:space="preserve">Supporting reference</t>
  </si>
  <si>
    <t xml:space="preserve">Purpose / factual description</t>
  </si>
  <si>
    <t xml:space="preserve">Notes</t>
  </si>
  <si>
    <t xml:space="preserve">Tax-year check</t>
  </si>
  <si>
    <t xml:space="preserve">Month (helper)</t>
  </si>
  <si>
    <t xml:space="preserve">Year (helper)</t>
  </si>
  <si>
    <t xml:space="preserve">ILLUSTRATIVE EXAMPLES — DELETE BEFORE USE</t>
  </si>
  <si>
    <t xml:space="preserve">Resolved guest heating complaint; arranged same-day fix</t>
  </si>
  <si>
    <t xml:space="preserve">Guest / booking operations</t>
  </si>
  <si>
    <t xml:space="preserve">Operating</t>
  </si>
  <si>
    <t xml:space="preserve">Message</t>
  </si>
  <si>
    <t xml:space="preserve">Airbnb thread #A1023</t>
  </si>
  <si>
    <t xml:space="preserve">Guest issue resolved during an active stay</t>
  </si>
  <si>
    <t xml:space="preserve">Met plumber on site to coordinate leak repair</t>
  </si>
  <si>
    <t xml:space="preserve">Maintenance / repairs</t>
  </si>
  <si>
    <t xml:space="preserve">Work order</t>
  </si>
  <si>
    <t xml:space="preserve">WO-4471</t>
  </si>
  <si>
    <t xml:space="preserve">On-site repair coordination</t>
  </si>
  <si>
    <t xml:space="preserve">Reviewed monthly P&amp;L and financing statements</t>
  </si>
  <si>
    <t xml:space="preserve">Bookkeeping / operating administration</t>
  </si>
  <si>
    <t xml:space="preserve">Investor-capacity — review</t>
  </si>
  <si>
    <t xml:space="preserve">Email</t>
  </si>
  <si>
    <t xml:space="preserve">Jan statement</t>
  </si>
  <si>
    <t xml:space="preserve">Financial monitoring — review whether operating or investor-capacity</t>
  </si>
  <si>
    <t xml:space="preserve">Turnover cleaning and restocking between guests</t>
  </si>
  <si>
    <t xml:space="preserve">Cleaning / turnover coordination</t>
  </si>
  <si>
    <t xml:space="preserve">Receipt</t>
  </si>
  <si>
    <t xml:space="preserve">Supplies #556</t>
  </si>
  <si>
    <t xml:space="preserve">Spouse participation — counts under §469(h)(5)</t>
  </si>
  <si>
    <t xml:space="preserve">Reviewed paid property manager's work and reports</t>
  </si>
  <si>
    <t xml:space="preserve">Management / supervision</t>
  </si>
  <si>
    <t xml:space="preserve">Test-7 management — review</t>
  </si>
  <si>
    <t xml:space="preserve">PM report Feb</t>
  </si>
  <si>
    <t xml:space="preserve">Management time — review Test-7 restriction (paid manager)</t>
  </si>
  <si>
    <t xml:space="preserve">Built custom furniture to add to the unit</t>
  </si>
  <si>
    <t xml:space="preserve">Property setup / supplies</t>
  </si>
  <si>
    <t xml:space="preserve">Non-customary owner work — review</t>
  </si>
  <si>
    <t xml:space="preserve">Other</t>
  </si>
  <si>
    <t xml:space="preserve">build photos</t>
  </si>
  <si>
    <t xml:space="preserve">Work not customarily done by an owner — review purpose</t>
  </si>
  <si>
    <t xml:space="preserve">↓  YOUR ENTRIES BELOW  ↓</t>
  </si>
  <si>
    <t xml:space="preserve">Annual Summary</t>
  </si>
  <si>
    <t xml:space="preserve">Every figure is a sum of logged Hours for the selected Tax Year, sliced by one dimension. No figure is a determination.</t>
  </si>
  <si>
    <t xml:space="preserve">Tax Year</t>
  </si>
  <si>
    <t xml:space="preserve">Total hours (tax year)</t>
  </si>
  <si>
    <t xml:space="preserve">Taxpayer hours</t>
  </si>
  <si>
    <t xml:space="preserve">Spouse hours</t>
  </si>
  <si>
    <t xml:space="preserve">Properties set up</t>
  </si>
  <si>
    <t xml:space="preserve">By property / activity</t>
  </si>
  <si>
    <t xml:space="preserve">Combined — all activities (organizational view; grouping is a legal determination — see guardrail)</t>
  </si>
  <si>
    <t xml:space="preserve">By month  (selected tax year)</t>
  </si>
  <si>
    <t xml:space="preserve">January</t>
  </si>
  <si>
    <t xml:space="preserve">February</t>
  </si>
  <si>
    <t xml:space="preserve">March</t>
  </si>
  <si>
    <t xml:space="preserve">April</t>
  </si>
  <si>
    <t xml:space="preserve">May</t>
  </si>
  <si>
    <t xml:space="preserve">June</t>
  </si>
  <si>
    <t xml:space="preserve">July</t>
  </si>
  <si>
    <t xml:space="preserve">August</t>
  </si>
  <si>
    <t xml:space="preserve">September</t>
  </si>
  <si>
    <t xml:space="preserve">October</t>
  </si>
  <si>
    <t xml:space="preserve">November</t>
  </si>
  <si>
    <t xml:space="preserve">December</t>
  </si>
  <si>
    <t xml:space="preserve">By participant  (who performed the work — preserved separately)</t>
  </si>
  <si>
    <t xml:space="preserve">Combined spouse-participation view — §469 reference</t>
  </si>
  <si>
    <t xml:space="preserve">Combines the taxpayer and spouse per §469(h)(5); the per-participant rows above are always preserved.</t>
  </si>
  <si>
    <t xml:space="preserve">By participation category</t>
  </si>
  <si>
    <t xml:space="preserve">Vendor / contractor coordination</t>
  </si>
  <si>
    <t xml:space="preserve">Pricing / listing / calendar operations</t>
  </si>
  <si>
    <t xml:space="preserve">Travel / on-site property work</t>
  </si>
  <si>
    <t xml:space="preserve">Other / describe</t>
  </si>
  <si>
    <t xml:space="preserve">By capacity / review flag  (screening view — hours are NOT excluded)</t>
  </si>
  <si>
    <t xml:space="preserve">Unsure</t>
  </si>
  <si>
    <t xml:space="preserve">These flags surface work for review under P45 (investor-capacity, Test-7 management, non-customary owner work). They do not remove hours or decide treatment.</t>
  </si>
  <si>
    <t xml:space="preserve">Annual total</t>
  </si>
  <si>
    <t xml:space="preserve">Total logged hours for the selected tax year (all participants, all activities)</t>
  </si>
  <si>
    <t xml:space="preserve">Test Reference — screening aid only</t>
  </si>
  <si>
    <t xml:space="preserve">These are reference summaries of the seven §469 material-participation tests (Temp. Reg. §1.469-5T(a)) from P45. Screening is per TAXPAYER / ACTIVITY, with spouse participation included under §469(h)(5); the underlying log continues to preserve who actually performed each item of work. This is a screening / reference aid, NOT a legal determination — hours alone cannot resolve all seven tests, and several turn on facts this workbook does not contain (other people's participation, prior years, whether the activity is a trade or business).</t>
  </si>
  <si>
    <t xml:space="preserve">Screening selector</t>
  </si>
  <si>
    <t xml:space="preserve">Spouse (optional):</t>
  </si>
  <si>
    <t xml:space="preserve">Property / Activity:</t>
  </si>
  <si>
    <t xml:space="preserve">Taxpayer hours (selected activity, tax year)</t>
  </si>
  <si>
    <t xml:space="preserve">Spouse hours (selected activity, tax year)</t>
  </si>
  <si>
    <t xml:space="preserve">§469 combined participation — used for screening</t>
  </si>
  <si>
    <t xml:space="preserve">Review-flag breakdown — does NOT determine whether hours count</t>
  </si>
  <si>
    <t xml:space="preserve">   Operating (diagnostic only)</t>
  </si>
  <si>
    <t xml:space="preserve">   Flagged for review (diagnostic only)</t>
  </si>
  <si>
    <t xml:space="preserve">Known highest other-person hours (from ACTIVITIES; user-supplied)</t>
  </si>
  <si>
    <t xml:space="preserve">Test</t>
  </si>
  <si>
    <t xml:space="preserve">Screening status / additional facts required</t>
  </si>
  <si>
    <t xml:space="preserve">Test 1 — 500-hour</t>
  </si>
  <si>
    <t xml:space="preserve">Test 3 — 100-hour / most-of-anyone</t>
  </si>
  <si>
    <t xml:space="preserve">Test 2 — substantially all</t>
  </si>
  <si>
    <t xml:space="preserve">Additional facts required: this test compares your participation (incl. spouse) against EVERYONE's (owners and non-owners — cleaners, co-hosts). Not screenable from your log alone.</t>
  </si>
  <si>
    <t xml:space="preserve">Test 4 — significant-participation activities</t>
  </si>
  <si>
    <t xml:space="preserve">Potential Test 4 — professional review required. Requires identifying qualifying significant-participation activities (each a trade or business, &gt;100 hrs, and not otherwise materially participating in it) and aggregating &gt;500 hrs under the rules. This workbook does NOT auto-aggregate your log into a Test-4 result.</t>
  </si>
  <si>
    <t xml:space="preserve">Test 5 — 5 of prior 10 years</t>
  </si>
  <si>
    <t xml:space="preserve">Additional facts required: historical — material participation in any 5 of the prior 10 years. Not derivable from a single year's log.</t>
  </si>
  <si>
    <t xml:space="preserve">Test 6 — personal-service-activity (3 prior years)</t>
  </si>
  <si>
    <t xml:space="preserve">Additional facts required: historical, AND the activity must be a “personal service activity” (a defined tax term — not simply “I provide services”).</t>
  </si>
  <si>
    <t xml:space="preserve">Test 7 — facts-and-circumstances</t>
  </si>
  <si>
    <t xml:space="preserve">This tracker organizes participation records. It does not determine whether an activity is a trade or business, whether activities may be grouped, whether a material-participation test is satisfied, or whether a resulting loss is deductible. See P44 (classification), P45 (rules), P49 (qualification &amp; loss availability), P48 (substantiation).</t>
  </si>
  <si>
    <t xml:space="preserve">Primary sources</t>
  </si>
  <si>
    <t xml:space="preserve">Temp. Reg. §1.469-5T (the seven tests):  https://www.law.cornell.edu/cfr/text/26/1.469-5T      •      IRS Pub. 925, Passive Activity and At-Risk Rules:  https://www.irs.gov/forms-pubs/about-publication-925      •      IRS Form 8582:  https://www.irs.gov/forms-pubs/about-form-8582</t>
  </si>
  <si>
    <t xml:space="preserve">Categories</t>
  </si>
  <si>
    <t xml:space="preserve">Flags</t>
  </si>
  <si>
    <t xml:space="preserve">Record sources</t>
  </si>
  <si>
    <t xml:space="preserve">Availability</t>
  </si>
  <si>
    <t xml:space="preserve">Calendar</t>
  </si>
  <si>
    <t xml:space="preserve">Yes</t>
  </si>
  <si>
    <t xml:space="preserve">Platform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</si>
</sst>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"/>
    <numFmt numFmtId="166" formatCode="yyyy\-mm\-dd"/>
    <numFmt numFmtId="167" formatCode="hh:mm"/>
    <numFmt numFmtId="168" formatCode="0"/>
  </numFmts>
  <fonts count="2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6305F"/>
      <name val="Arial"/>
      <family val="0"/>
      <charset val="1"/>
    </font>
    <font>
      <i val="true"/>
      <sz val="11"/>
      <color rgb="FFB8892B"/>
      <name val="Arial"/>
      <family val="0"/>
      <charset val="1"/>
    </font>
    <font>
      <b val="true"/>
      <sz val="11"/>
      <color rgb="FF16305F"/>
      <name val="Arial"/>
      <family val="0"/>
      <charset val="1"/>
    </font>
    <font>
      <sz val="10"/>
      <color rgb="FF1B2334"/>
      <name val="Arial"/>
      <family val="0"/>
      <charset val="1"/>
    </font>
    <font>
      <b val="true"/>
      <sz val="10"/>
      <color rgb="FF1B2334"/>
      <name val="Arial"/>
      <family val="0"/>
      <charset val="1"/>
    </font>
    <font>
      <i val="true"/>
      <sz val="10"/>
      <color rgb="FF1B2334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15"/>
      <color rgb="FF16305F"/>
      <name val="Arial"/>
      <family val="0"/>
      <charset val="1"/>
    </font>
    <font>
      <b val="true"/>
      <sz val="10"/>
      <color rgb="FF16305F"/>
      <name val="Arial"/>
      <family val="0"/>
      <charset val="1"/>
    </font>
    <font>
      <i val="true"/>
      <sz val="9"/>
      <color rgb="FF1B2334"/>
      <name val="Arial"/>
      <family val="0"/>
      <charset val="1"/>
    </font>
    <font>
      <b val="true"/>
      <sz val="9"/>
      <color rgb="FFFFFFFF"/>
      <name val="Arial"/>
      <family val="0"/>
      <charset val="1"/>
    </font>
    <font>
      <i val="true"/>
      <sz val="8"/>
      <color rgb="FF6B7280"/>
      <name val="Arial"/>
      <family val="0"/>
      <charset val="1"/>
    </font>
    <font>
      <b val="true"/>
      <sz val="12"/>
      <color rgb="FF16305F"/>
      <name val="Arial"/>
      <family val="0"/>
      <charset val="1"/>
    </font>
    <font>
      <b val="true"/>
      <sz val="10"/>
      <color rgb="FF8A3B12"/>
      <name val="Arial"/>
      <family val="0"/>
      <charset val="1"/>
    </font>
    <font>
      <sz val="9"/>
      <color rgb="FF1B2334"/>
      <name val="Arial"/>
      <family val="0"/>
      <charset val="1"/>
    </font>
    <font>
      <sz val="9"/>
      <color rgb="FFB23A2B"/>
      <name val="Arial"/>
      <family val="0"/>
      <charset val="1"/>
    </font>
    <font>
      <b val="true"/>
      <sz val="16"/>
      <color rgb="FF16305F"/>
      <name val="Arial"/>
      <family val="0"/>
      <charset val="1"/>
    </font>
    <font>
      <b val="true"/>
      <sz val="12"/>
      <color rgb="FF1B2334"/>
      <name val="Arial"/>
      <family val="0"/>
      <charset val="1"/>
    </font>
    <font>
      <b val="true"/>
      <sz val="9"/>
      <color rgb="FF1B2334"/>
      <name val="Arial"/>
      <family val="0"/>
      <charset val="1"/>
    </font>
    <font>
      <sz val="9"/>
      <color rgb="FF31507A"/>
      <name val="Arial"/>
      <family val="0"/>
      <charset val="1"/>
    </font>
  </fonts>
  <fills count="12">
    <fill>
      <patternFill patternType="none"/>
    </fill>
    <fill>
      <patternFill patternType="gray125"/>
    </fill>
    <fill>
      <patternFill patternType="solid">
        <fgColor rgb="FFFAF5E9"/>
        <bgColor rgb="FFFCEEE6"/>
      </patternFill>
    </fill>
    <fill>
      <patternFill patternType="solid">
        <fgColor rgb="FFFBE9C7"/>
        <bgColor rgb="FFFFF3C4"/>
      </patternFill>
    </fill>
    <fill>
      <patternFill patternType="solid">
        <fgColor rgb="FFFFF3C4"/>
        <bgColor rgb="FFFFF7D6"/>
      </patternFill>
    </fill>
    <fill>
      <patternFill patternType="solid">
        <fgColor rgb="FF16305F"/>
        <bgColor rgb="FF1B2334"/>
      </patternFill>
    </fill>
    <fill>
      <patternFill patternType="solid">
        <fgColor rgb="FFFFFFFF"/>
        <bgColor rgb="FFFFFDF6"/>
      </patternFill>
    </fill>
    <fill>
      <patternFill patternType="solid">
        <fgColor rgb="FF6B7280"/>
        <bgColor rgb="FF808080"/>
      </patternFill>
    </fill>
    <fill>
      <patternFill patternType="solid">
        <fgColor rgb="FFFFFDF6"/>
        <bgColor rgb="FFFFFFFF"/>
      </patternFill>
    </fill>
    <fill>
      <patternFill patternType="solid">
        <fgColor rgb="FFFCEEE6"/>
        <bgColor rgb="FFFAF5E9"/>
      </patternFill>
    </fill>
    <fill>
      <patternFill patternType="solid">
        <fgColor rgb="FFEEF1F6"/>
        <bgColor rgb="FFFAF5E9"/>
      </patternFill>
    </fill>
    <fill>
      <patternFill patternType="solid">
        <fgColor rgb="FFFFF7D6"/>
        <bgColor rgb="FFFFF3C4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CFDA"/>
      </left>
      <right style="thin">
        <color rgb="FFC9CFDA"/>
      </right>
      <top style="thin">
        <color rgb="FFC9CFDA"/>
      </top>
      <bottom style="thin">
        <color rgb="FFC9CFD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8" fillId="3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7" fillId="3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6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5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7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7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8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8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8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0" fillId="8" borderId="1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9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1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1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1" fillId="1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21" fillId="1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8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8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11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1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2" fillId="3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3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8892B"/>
      <rgbColor rgb="FF800080"/>
      <rgbColor rgb="FF008080"/>
      <rgbColor rgb="FFFFFDF6"/>
      <rgbColor rgb="FF808080"/>
      <rgbColor rgb="FF9999FF"/>
      <rgbColor rgb="FFB23A2B"/>
      <rgbColor rgb="FFFFF7D6"/>
      <rgbColor rgb="FFEEF1F6"/>
      <rgbColor rgb="FF660066"/>
      <rgbColor rgb="FFFF8080"/>
      <rgbColor rgb="FF0066CC"/>
      <rgbColor rgb="FFC9CF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AF5E9"/>
      <rgbColor rgb="FFFCEEE6"/>
      <rgbColor rgb="FFFFF3C4"/>
      <rgbColor rgb="FF99CCFF"/>
      <rgbColor rgb="FFFF99CC"/>
      <rgbColor rgb="FFCC99FF"/>
      <rgbColor rgb="FFFBE9C7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16305F"/>
      <rgbColor rgb="FF339966"/>
      <rgbColor rgb="FF003300"/>
      <rgbColor rgb="FF333300"/>
      <rgbColor rgb="FF8A3B12"/>
      <rgbColor rgb="FF993366"/>
      <rgbColor rgb="FF31507A"/>
      <rgbColor rgb="FF1B233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12"/>
  </cols>
  <sheetData>
    <row r="2" customFormat="false" ht="30" hidden="false" customHeight="true" outlineLevel="0" collapsed="false">
      <c r="B2" s="1" t="s">
        <v>0</v>
      </c>
    </row>
    <row r="3" customFormat="false" ht="19.5" hidden="false" customHeight="true" outlineLevel="0" collapsed="false">
      <c r="B3" s="2" t="s">
        <v>1</v>
      </c>
    </row>
    <row r="4" customFormat="false" ht="18" hidden="false" customHeight="true" outlineLevel="0" collapsed="false">
      <c r="B4" s="3" t="s">
        <v>2</v>
      </c>
    </row>
    <row r="5" customFormat="false" ht="51.75" hidden="false" customHeight="true" outlineLevel="0" collapsed="false">
      <c r="B5" s="4" t="s">
        <v>3</v>
      </c>
    </row>
    <row r="6" customFormat="false" ht="18" hidden="false" customHeight="true" outlineLevel="0" collapsed="false">
      <c r="B6" s="3" t="s">
        <v>4</v>
      </c>
    </row>
    <row r="7" customFormat="false" ht="39.75" hidden="false" customHeight="true" outlineLevel="0" collapsed="false">
      <c r="B7" s="5" t="s">
        <v>5</v>
      </c>
    </row>
    <row r="8" customFormat="false" ht="18" hidden="false" customHeight="true" outlineLevel="0" collapsed="false">
      <c r="B8" s="3" t="s">
        <v>6</v>
      </c>
    </row>
    <row r="9" customFormat="false" ht="37.5" hidden="false" customHeight="true" outlineLevel="0" collapsed="false">
      <c r="B9" s="6" t="s">
        <v>7</v>
      </c>
    </row>
    <row r="10" customFormat="false" ht="33.75" hidden="false" customHeight="true" outlineLevel="0" collapsed="false">
      <c r="B10" s="7" t="s">
        <v>8</v>
      </c>
    </row>
    <row r="11" customFormat="false" ht="18" hidden="false" customHeight="true" outlineLevel="0" collapsed="false">
      <c r="B11" s="3" t="s">
        <v>9</v>
      </c>
    </row>
    <row r="12" customFormat="false" ht="87.75" hidden="false" customHeight="true" outlineLevel="0" collapsed="false">
      <c r="B12" s="4" t="s">
        <v>10</v>
      </c>
    </row>
    <row r="13" customFormat="false" ht="18" hidden="false" customHeight="true" outlineLevel="0" collapsed="false">
      <c r="B13" s="3" t="s">
        <v>11</v>
      </c>
    </row>
    <row r="14" customFormat="false" ht="67.5" hidden="false" customHeight="true" outlineLevel="0" collapsed="false">
      <c r="B14" s="4" t="s">
        <v>12</v>
      </c>
    </row>
    <row r="15" customFormat="false" ht="18" hidden="false" customHeight="true" outlineLevel="0" collapsed="false">
      <c r="B15" s="3" t="s">
        <v>13</v>
      </c>
    </row>
    <row r="16" customFormat="false" ht="57.75" hidden="false" customHeight="true" outlineLevel="0" collapsed="false">
      <c r="B16" s="4" t="s">
        <v>14</v>
      </c>
    </row>
    <row r="17" customFormat="false" ht="18" hidden="false" customHeight="true" outlineLevel="0" collapsed="false">
      <c r="B17" s="3" t="s">
        <v>15</v>
      </c>
    </row>
    <row r="18" customFormat="false" ht="72" hidden="false" customHeight="true" outlineLevel="0" collapsed="false">
      <c r="B18" s="4" t="s">
        <v>16</v>
      </c>
    </row>
    <row r="19" customFormat="false" ht="30" hidden="false" customHeight="true" outlineLevel="0" collapsed="false">
      <c r="B19" s="8" t="s">
        <v>17</v>
      </c>
    </row>
    <row r="20" customFormat="false" ht="18" hidden="false" customHeight="true" outlineLevel="0" collapsed="false">
      <c r="B20" s="3" t="s">
        <v>18</v>
      </c>
    </row>
    <row r="21" customFormat="false" ht="51.75" hidden="false" customHeight="true" outlineLevel="0" collapsed="false">
      <c r="B21" s="4" t="s">
        <v>19</v>
      </c>
    </row>
    <row r="22" customFormat="false" ht="30" hidden="false" customHeight="true" outlineLevel="0" collapsed="false">
      <c r="B22" s="9" t="s">
        <v>20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24"/>
    <col collapsed="false" customWidth="true" hidden="false" outlineLevel="0" max="3" min="3" style="0" width="34"/>
    <col collapsed="false" customWidth="true" hidden="false" outlineLevel="0" max="5" min="4" style="0" width="26"/>
    <col collapsed="false" customWidth="true" hidden="false" outlineLevel="0" max="6" min="6" style="0" width="3"/>
    <col collapsed="false" customWidth="true" hidden="false" outlineLevel="0" max="7" min="7" style="0" width="13"/>
    <col collapsed="false" customWidth="true" hidden="false" outlineLevel="0" max="8" min="8" style="0" width="16"/>
  </cols>
  <sheetData>
    <row r="1" customFormat="false" ht="18.55" hidden="false" customHeight="false" outlineLevel="0" collapsed="false">
      <c r="A1" s="10" t="s">
        <v>21</v>
      </c>
      <c r="G1" s="11" t="s">
        <v>22</v>
      </c>
      <c r="H1" s="12" t="n">
        <v>2026</v>
      </c>
    </row>
    <row r="2" customFormat="false" ht="55.5" hidden="false" customHeight="true" outlineLevel="0" collapsed="false">
      <c r="A2" s="13" t="s">
        <v>23</v>
      </c>
      <c r="B2" s="13"/>
      <c r="C2" s="13"/>
      <c r="D2" s="13"/>
      <c r="E2" s="13"/>
      <c r="G2" s="11" t="s">
        <v>24</v>
      </c>
      <c r="H2" s="12" t="s">
        <v>25</v>
      </c>
    </row>
    <row r="3" customFormat="false" ht="15" hidden="false" customHeight="false" outlineLevel="0" collapsed="false">
      <c r="G3" s="11" t="s">
        <v>26</v>
      </c>
      <c r="H3" s="12" t="s">
        <v>27</v>
      </c>
    </row>
    <row r="4" customFormat="false" ht="42" hidden="false" customHeight="true" outlineLevel="0" collapsed="false">
      <c r="A4" s="14" t="s">
        <v>28</v>
      </c>
      <c r="B4" s="14" t="s">
        <v>29</v>
      </c>
      <c r="C4" s="14" t="s">
        <v>30</v>
      </c>
      <c r="D4" s="14" t="s">
        <v>31</v>
      </c>
      <c r="E4" s="14" t="s">
        <v>32</v>
      </c>
      <c r="G4" s="15" t="s">
        <v>33</v>
      </c>
    </row>
    <row r="5" customFormat="false" ht="23.85" hidden="false" customHeight="false" outlineLevel="0" collapsed="false">
      <c r="A5" s="16" t="s">
        <v>34</v>
      </c>
      <c r="B5" s="17" t="s">
        <v>35</v>
      </c>
      <c r="C5" s="17" t="s">
        <v>36</v>
      </c>
      <c r="D5" s="17" t="s">
        <v>37</v>
      </c>
      <c r="E5" s="18" t="n">
        <v>60</v>
      </c>
    </row>
    <row r="6" customFormat="false" ht="15" hidden="false" customHeight="false" outlineLevel="0" collapsed="false">
      <c r="A6" s="16" t="s">
        <v>38</v>
      </c>
      <c r="B6" s="17" t="s">
        <v>39</v>
      </c>
      <c r="C6" s="17"/>
      <c r="D6" s="17" t="s">
        <v>40</v>
      </c>
      <c r="E6" s="17"/>
    </row>
    <row r="7" customFormat="false" ht="15" hidden="false" customHeight="false" outlineLevel="0" collapsed="false">
      <c r="A7" s="16"/>
      <c r="B7" s="17"/>
      <c r="C7" s="17"/>
      <c r="D7" s="17"/>
      <c r="E7" s="17"/>
    </row>
    <row r="8" customFormat="false" ht="15" hidden="false" customHeight="false" outlineLevel="0" collapsed="false">
      <c r="A8" s="16"/>
      <c r="B8" s="17"/>
      <c r="C8" s="17"/>
      <c r="D8" s="17"/>
      <c r="E8" s="17"/>
    </row>
    <row r="9" customFormat="false" ht="15" hidden="false" customHeight="false" outlineLevel="0" collapsed="false">
      <c r="A9" s="16"/>
      <c r="B9" s="17"/>
      <c r="C9" s="17"/>
      <c r="D9" s="17"/>
      <c r="E9" s="17"/>
    </row>
    <row r="10" customFormat="false" ht="15" hidden="false" customHeight="false" outlineLevel="0" collapsed="false">
      <c r="A10" s="16"/>
      <c r="B10" s="17"/>
      <c r="C10" s="17"/>
      <c r="D10" s="17"/>
      <c r="E10" s="17"/>
    </row>
    <row r="11" customFormat="false" ht="15" hidden="false" customHeight="false" outlineLevel="0" collapsed="false">
      <c r="A11" s="16"/>
      <c r="B11" s="17"/>
      <c r="C11" s="17"/>
      <c r="D11" s="17"/>
      <c r="E11" s="17"/>
    </row>
    <row r="12" customFormat="false" ht="15" hidden="false" customHeight="false" outlineLevel="0" collapsed="false">
      <c r="A12" s="16"/>
      <c r="B12" s="17"/>
      <c r="C12" s="17"/>
      <c r="D12" s="17"/>
      <c r="E12" s="17"/>
    </row>
    <row r="13" customFormat="false" ht="15" hidden="false" customHeight="false" outlineLevel="0" collapsed="false">
      <c r="A13" s="16"/>
      <c r="B13" s="17"/>
      <c r="C13" s="17"/>
      <c r="D13" s="17"/>
      <c r="E13" s="17"/>
    </row>
    <row r="14" customFormat="false" ht="15" hidden="false" customHeight="false" outlineLevel="0" collapsed="false">
      <c r="A14" s="16"/>
      <c r="B14" s="17"/>
      <c r="C14" s="17"/>
      <c r="D14" s="17"/>
      <c r="E14" s="17"/>
    </row>
    <row r="15" customFormat="false" ht="15" hidden="false" customHeight="false" outlineLevel="0" collapsed="false">
      <c r="A15" s="16"/>
      <c r="B15" s="17"/>
      <c r="C15" s="17"/>
      <c r="D15" s="17"/>
      <c r="E15" s="17"/>
    </row>
    <row r="16" customFormat="false" ht="15" hidden="false" customHeight="false" outlineLevel="0" collapsed="false">
      <c r="A16" s="16"/>
      <c r="B16" s="17"/>
      <c r="C16" s="17"/>
      <c r="D16" s="17"/>
      <c r="E16" s="17"/>
    </row>
    <row r="17" customFormat="false" ht="15" hidden="false" customHeight="false" outlineLevel="0" collapsed="false">
      <c r="A17" s="16"/>
      <c r="B17" s="17"/>
      <c r="C17" s="17"/>
      <c r="D17" s="17"/>
      <c r="E17" s="17"/>
    </row>
    <row r="18" customFormat="false" ht="15" hidden="false" customHeight="false" outlineLevel="0" collapsed="false">
      <c r="A18" s="16"/>
      <c r="B18" s="17"/>
      <c r="C18" s="17"/>
      <c r="D18" s="17"/>
      <c r="E18" s="17"/>
    </row>
    <row r="19" customFormat="false" ht="15" hidden="false" customHeight="false" outlineLevel="0" collapsed="false">
      <c r="A19" s="16"/>
      <c r="B19" s="17"/>
      <c r="C19" s="17"/>
      <c r="D19" s="17"/>
      <c r="E19" s="17"/>
    </row>
    <row r="20" customFormat="false" ht="15" hidden="false" customHeight="false" outlineLevel="0" collapsed="false">
      <c r="A20" s="16"/>
      <c r="B20" s="17"/>
      <c r="C20" s="17"/>
      <c r="D20" s="17"/>
      <c r="E20" s="17"/>
    </row>
    <row r="21" customFormat="false" ht="15" hidden="false" customHeight="false" outlineLevel="0" collapsed="false">
      <c r="A21" s="16"/>
      <c r="B21" s="17"/>
      <c r="C21" s="17"/>
      <c r="D21" s="17"/>
      <c r="E21" s="17"/>
    </row>
    <row r="22" customFormat="false" ht="15" hidden="false" customHeight="false" outlineLevel="0" collapsed="false">
      <c r="A22" s="16"/>
      <c r="B22" s="17"/>
      <c r="C22" s="17"/>
      <c r="D22" s="17"/>
      <c r="E22" s="17"/>
    </row>
    <row r="23" customFormat="false" ht="15" hidden="false" customHeight="false" outlineLevel="0" collapsed="false">
      <c r="A23" s="16"/>
      <c r="B23" s="17"/>
      <c r="C23" s="17"/>
      <c r="D23" s="17"/>
      <c r="E23" s="17"/>
    </row>
    <row r="24" customFormat="false" ht="15" hidden="false" customHeight="false" outlineLevel="0" collapsed="false">
      <c r="A24" s="16"/>
      <c r="B24" s="17"/>
      <c r="C24" s="17"/>
      <c r="D24" s="17"/>
      <c r="E24" s="17"/>
    </row>
    <row r="26" customFormat="false" ht="30" hidden="false" customHeight="true" outlineLevel="0" collapsed="false">
      <c r="A26" s="19" t="s">
        <v>41</v>
      </c>
      <c r="B26" s="19"/>
      <c r="C26" s="19"/>
      <c r="D26" s="19"/>
      <c r="E26" s="19"/>
    </row>
    <row r="28" customFormat="false" ht="15" hidden="false" customHeight="false" outlineLevel="0" collapsed="false">
      <c r="A28" s="20" t="s">
        <v>42</v>
      </c>
    </row>
    <row r="29" customFormat="false" ht="31.5" hidden="false" customHeight="true" outlineLevel="0" collapsed="false">
      <c r="A29" s="13" t="s">
        <v>43</v>
      </c>
      <c r="B29" s="13"/>
      <c r="C29" s="13"/>
      <c r="D29" s="13"/>
      <c r="E29" s="13"/>
    </row>
    <row r="30" customFormat="false" ht="15" hidden="false" customHeight="false" outlineLevel="0" collapsed="false">
      <c r="A30" s="21" t="s">
        <v>44</v>
      </c>
      <c r="B30" s="21" t="s">
        <v>45</v>
      </c>
    </row>
    <row r="31" customFormat="false" ht="15" hidden="false" customHeight="false" outlineLevel="0" collapsed="false">
      <c r="A31" s="22" t="s">
        <v>25</v>
      </c>
      <c r="B31" s="23" t="s">
        <v>46</v>
      </c>
    </row>
    <row r="32" customFormat="false" ht="15" hidden="false" customHeight="false" outlineLevel="0" collapsed="false">
      <c r="A32" s="22" t="s">
        <v>27</v>
      </c>
      <c r="B32" s="23" t="s">
        <v>47</v>
      </c>
    </row>
    <row r="33" customFormat="false" ht="15" hidden="false" customHeight="false" outlineLevel="0" collapsed="false">
      <c r="A33" s="22"/>
      <c r="B33" s="23"/>
    </row>
    <row r="34" customFormat="false" ht="15" hidden="false" customHeight="false" outlineLevel="0" collapsed="false">
      <c r="A34" s="22"/>
      <c r="B34" s="23"/>
    </row>
    <row r="35" customFormat="false" ht="15" hidden="false" customHeight="false" outlineLevel="0" collapsed="false">
      <c r="A35" s="22"/>
      <c r="B35" s="23"/>
    </row>
    <row r="36" customFormat="false" ht="15" hidden="false" customHeight="false" outlineLevel="0" collapsed="false">
      <c r="A36" s="22"/>
      <c r="B36" s="23"/>
    </row>
    <row r="37" customFormat="false" ht="15" hidden="false" customHeight="false" outlineLevel="0" collapsed="false">
      <c r="A37" s="22"/>
      <c r="B37" s="23"/>
    </row>
    <row r="38" customFormat="false" ht="15" hidden="false" customHeight="false" outlineLevel="0" collapsed="false">
      <c r="A38" s="22"/>
      <c r="B38" s="23"/>
    </row>
    <row r="39" customFormat="false" ht="15" hidden="false" customHeight="false" outlineLevel="0" collapsed="false">
      <c r="A39" s="22"/>
      <c r="B39" s="23"/>
    </row>
  </sheetData>
  <mergeCells count="3">
    <mergeCell ref="A2:E2"/>
    <mergeCell ref="A26:E26"/>
    <mergeCell ref="A29:E29"/>
  </mergeCells>
  <dataValidations count="1">
    <dataValidation allowBlank="true" errorStyle="stop" operator="between" showDropDown="false" showErrorMessage="false" showInputMessage="false" sqref="D5:D24" type="list">
      <formula1>Lists!$D$2:$D$4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20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8"/>
    <col collapsed="false" customWidth="true" hidden="false" outlineLevel="0" max="3" min="3" style="0" width="13"/>
    <col collapsed="false" customWidth="true" hidden="false" outlineLevel="0" max="4" min="4" style="0" width="28"/>
    <col collapsed="false" customWidth="true" hidden="false" outlineLevel="0" max="5" min="5" style="0" width="24"/>
    <col collapsed="false" customWidth="true" hidden="false" outlineLevel="0" max="6" min="6" style="0" width="23"/>
    <col collapsed="false" customWidth="true" hidden="false" outlineLevel="0" max="8" min="7" style="0" width="8"/>
    <col collapsed="false" customWidth="true" hidden="false" outlineLevel="0" max="9" min="9" style="0" width="9"/>
    <col collapsed="false" customWidth="true" hidden="false" outlineLevel="0" max="10" min="10" style="0" width="13"/>
    <col collapsed="false" customWidth="true" hidden="false" outlineLevel="0" max="11" min="11" style="0" width="19"/>
    <col collapsed="false" customWidth="true" hidden="false" outlineLevel="0" max="12" min="12" style="0" width="30"/>
    <col collapsed="false" customWidth="true" hidden="false" outlineLevel="0" max="13" min="13" style="0" width="18"/>
    <col collapsed="false" customWidth="true" hidden="false" outlineLevel="0" max="14" min="14" style="0" width="16"/>
    <col collapsed="false" customWidth="true" hidden="false" outlineLevel="0" max="15" min="15" style="0" width="12"/>
    <col collapsed="false" customWidth="true" hidden="false" outlineLevel="0" max="16" min="16" style="0" width="10"/>
  </cols>
  <sheetData>
    <row r="1" customFormat="false" ht="30" hidden="false" customHeight="true" outlineLevel="0" collapsed="false">
      <c r="A1" s="24" t="s">
        <v>48</v>
      </c>
      <c r="B1" s="24" t="s">
        <v>49</v>
      </c>
      <c r="C1" s="24" t="s">
        <v>50</v>
      </c>
      <c r="D1" s="24" t="s">
        <v>51</v>
      </c>
      <c r="E1" s="24" t="s">
        <v>52</v>
      </c>
      <c r="F1" s="24" t="s">
        <v>53</v>
      </c>
      <c r="G1" s="24" t="s">
        <v>54</v>
      </c>
      <c r="H1" s="24" t="s">
        <v>55</v>
      </c>
      <c r="I1" s="24" t="s">
        <v>56</v>
      </c>
      <c r="J1" s="24" t="s">
        <v>57</v>
      </c>
      <c r="K1" s="24" t="s">
        <v>58</v>
      </c>
      <c r="L1" s="24" t="s">
        <v>59</v>
      </c>
      <c r="M1" s="24" t="s">
        <v>60</v>
      </c>
      <c r="N1" s="25" t="s">
        <v>61</v>
      </c>
      <c r="O1" s="25" t="s">
        <v>62</v>
      </c>
      <c r="P1" s="25" t="s">
        <v>63</v>
      </c>
    </row>
    <row r="2" customFormat="false" ht="15" hidden="false" customHeight="false" outlineLevel="0" collapsed="false">
      <c r="A2" s="26" t="s">
        <v>64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customFormat="false" ht="30" hidden="false" customHeight="true" outlineLevel="0" collapsed="false">
      <c r="A3" s="27" t="n">
        <v>46027</v>
      </c>
      <c r="B3" s="28" t="s">
        <v>34</v>
      </c>
      <c r="C3" s="28" t="s">
        <v>25</v>
      </c>
      <c r="D3" s="28" t="s">
        <v>65</v>
      </c>
      <c r="E3" s="28" t="s">
        <v>66</v>
      </c>
      <c r="F3" s="29" t="s">
        <v>67</v>
      </c>
      <c r="G3" s="30" t="n">
        <v>0.75</v>
      </c>
      <c r="H3" s="30" t="n">
        <v>0.8125</v>
      </c>
      <c r="I3" s="31" t="n">
        <f aca="false">IF(AND(ISNUMBER(G3),ISNUMBER(H3)),IF(H3&lt;G3,"⚠ check times",(H3-G3)*24),"")</f>
        <v>1.5</v>
      </c>
      <c r="J3" s="28" t="s">
        <v>68</v>
      </c>
      <c r="K3" s="28" t="s">
        <v>69</v>
      </c>
      <c r="L3" s="28" t="s">
        <v>70</v>
      </c>
      <c r="M3" s="28"/>
      <c r="N3" s="32" t="str">
        <f aca="false">IF(AND(ISNUMBER(A3),YEAR(A3)&lt;&gt;ACTIVITIES!$H$1),"⚠ outside Tax Year","")</f>
        <v/>
      </c>
      <c r="O3" s="33" t="n">
        <f aca="false">IF(ISNUMBER(A3),MONTH(A3),"")</f>
        <v>1</v>
      </c>
      <c r="P3" s="33" t="n">
        <f aca="false">IF(ISNUMBER(A3),YEAR(A3),"")</f>
        <v>2026</v>
      </c>
    </row>
    <row r="4" customFormat="false" ht="30" hidden="false" customHeight="true" outlineLevel="0" collapsed="false">
      <c r="A4" s="27" t="n">
        <v>46034</v>
      </c>
      <c r="B4" s="28" t="s">
        <v>34</v>
      </c>
      <c r="C4" s="28" t="s">
        <v>25</v>
      </c>
      <c r="D4" s="28" t="s">
        <v>71</v>
      </c>
      <c r="E4" s="28" t="s">
        <v>72</v>
      </c>
      <c r="F4" s="29" t="s">
        <v>67</v>
      </c>
      <c r="G4" s="30" t="n">
        <v>0.375</v>
      </c>
      <c r="H4" s="30" t="n">
        <v>0.5</v>
      </c>
      <c r="I4" s="31" t="n">
        <f aca="false">IF(AND(ISNUMBER(G4),ISNUMBER(H4)),IF(H4&lt;G4,"⚠ check times",(H4-G4)*24),"")</f>
        <v>3</v>
      </c>
      <c r="J4" s="28" t="s">
        <v>73</v>
      </c>
      <c r="K4" s="28" t="s">
        <v>74</v>
      </c>
      <c r="L4" s="28" t="s">
        <v>75</v>
      </c>
      <c r="M4" s="28"/>
      <c r="N4" s="32" t="str">
        <f aca="false">IF(AND(ISNUMBER(A4),YEAR(A4)&lt;&gt;ACTIVITIES!$H$1),"⚠ outside Tax Year","")</f>
        <v/>
      </c>
      <c r="O4" s="33" t="n">
        <f aca="false">IF(ISNUMBER(A4),MONTH(A4),"")</f>
        <v>1</v>
      </c>
      <c r="P4" s="33" t="n">
        <f aca="false">IF(ISNUMBER(A4),YEAR(A4),"")</f>
        <v>2026</v>
      </c>
    </row>
    <row r="5" customFormat="false" ht="30" hidden="false" customHeight="true" outlineLevel="0" collapsed="false">
      <c r="A5" s="27" t="n">
        <v>46042</v>
      </c>
      <c r="B5" s="28" t="s">
        <v>34</v>
      </c>
      <c r="C5" s="28" t="s">
        <v>25</v>
      </c>
      <c r="D5" s="28" t="s">
        <v>76</v>
      </c>
      <c r="E5" s="28" t="s">
        <v>77</v>
      </c>
      <c r="F5" s="34" t="s">
        <v>78</v>
      </c>
      <c r="G5" s="28"/>
      <c r="H5" s="28"/>
      <c r="I5" s="31" t="n">
        <v>1</v>
      </c>
      <c r="J5" s="28" t="s">
        <v>79</v>
      </c>
      <c r="K5" s="28" t="s">
        <v>80</v>
      </c>
      <c r="L5" s="28" t="s">
        <v>81</v>
      </c>
      <c r="M5" s="28"/>
      <c r="N5" s="32" t="str">
        <f aca="false">IF(AND(ISNUMBER(A5),YEAR(A5)&lt;&gt;ACTIVITIES!$H$1),"⚠ outside Tax Year","")</f>
        <v/>
      </c>
      <c r="O5" s="33" t="n">
        <f aca="false">IF(ISNUMBER(A5),MONTH(A5),"")</f>
        <v>1</v>
      </c>
      <c r="P5" s="33" t="n">
        <f aca="false">IF(ISNUMBER(A5),YEAR(A5),"")</f>
        <v>2026</v>
      </c>
    </row>
    <row r="6" customFormat="false" ht="30" hidden="false" customHeight="true" outlineLevel="0" collapsed="false">
      <c r="A6" s="27" t="n">
        <v>46055</v>
      </c>
      <c r="B6" s="28" t="s">
        <v>34</v>
      </c>
      <c r="C6" s="28" t="s">
        <v>27</v>
      </c>
      <c r="D6" s="28" t="s">
        <v>82</v>
      </c>
      <c r="E6" s="28" t="s">
        <v>83</v>
      </c>
      <c r="F6" s="29" t="s">
        <v>67</v>
      </c>
      <c r="G6" s="30" t="n">
        <v>0.416666666666667</v>
      </c>
      <c r="H6" s="30" t="n">
        <v>0.541666666666667</v>
      </c>
      <c r="I6" s="31" t="n">
        <f aca="false">IF(AND(ISNUMBER(G6),ISNUMBER(H6)),IF(H6&lt;G6,"⚠ check times",(H6-G6)*24),"")</f>
        <v>3</v>
      </c>
      <c r="J6" s="28" t="s">
        <v>84</v>
      </c>
      <c r="K6" s="28" t="s">
        <v>85</v>
      </c>
      <c r="L6" s="28" t="s">
        <v>86</v>
      </c>
      <c r="M6" s="28"/>
      <c r="N6" s="32" t="str">
        <f aca="false">IF(AND(ISNUMBER(A6),YEAR(A6)&lt;&gt;ACTIVITIES!$H$1),"⚠ outside Tax Year","")</f>
        <v/>
      </c>
      <c r="O6" s="33" t="n">
        <f aca="false">IF(ISNUMBER(A6),MONTH(A6),"")</f>
        <v>2</v>
      </c>
      <c r="P6" s="33" t="n">
        <f aca="false">IF(ISNUMBER(A6),YEAR(A6),"")</f>
        <v>2026</v>
      </c>
    </row>
    <row r="7" customFormat="false" ht="30" hidden="false" customHeight="true" outlineLevel="0" collapsed="false">
      <c r="A7" s="27" t="n">
        <v>46063</v>
      </c>
      <c r="B7" s="28" t="s">
        <v>38</v>
      </c>
      <c r="C7" s="28" t="s">
        <v>25</v>
      </c>
      <c r="D7" s="28" t="s">
        <v>87</v>
      </c>
      <c r="E7" s="28" t="s">
        <v>88</v>
      </c>
      <c r="F7" s="34" t="s">
        <v>89</v>
      </c>
      <c r="G7" s="28"/>
      <c r="H7" s="28"/>
      <c r="I7" s="31" t="n">
        <v>2</v>
      </c>
      <c r="J7" s="28" t="s">
        <v>79</v>
      </c>
      <c r="K7" s="28" t="s">
        <v>90</v>
      </c>
      <c r="L7" s="28" t="s">
        <v>91</v>
      </c>
      <c r="M7" s="28"/>
      <c r="N7" s="32" t="str">
        <f aca="false">IF(AND(ISNUMBER(A7),YEAR(A7)&lt;&gt;ACTIVITIES!$H$1),"⚠ outside Tax Year","")</f>
        <v/>
      </c>
      <c r="O7" s="33" t="n">
        <f aca="false">IF(ISNUMBER(A7),MONTH(A7),"")</f>
        <v>2</v>
      </c>
      <c r="P7" s="33" t="n">
        <f aca="false">IF(ISNUMBER(A7),YEAR(A7),"")</f>
        <v>2026</v>
      </c>
    </row>
    <row r="8" customFormat="false" ht="30" hidden="false" customHeight="true" outlineLevel="0" collapsed="false">
      <c r="A8" s="27" t="n">
        <v>46068</v>
      </c>
      <c r="B8" s="28" t="s">
        <v>34</v>
      </c>
      <c r="C8" s="28" t="s">
        <v>25</v>
      </c>
      <c r="D8" s="28" t="s">
        <v>92</v>
      </c>
      <c r="E8" s="28" t="s">
        <v>93</v>
      </c>
      <c r="F8" s="34" t="s">
        <v>94</v>
      </c>
      <c r="G8" s="30" t="n">
        <v>0.333333333333333</v>
      </c>
      <c r="H8" s="30" t="n">
        <v>0.583333333333333</v>
      </c>
      <c r="I8" s="31" t="n">
        <f aca="false">IF(AND(ISNUMBER(G8),ISNUMBER(H8)),IF(H8&lt;G8,"⚠ check times",(H8-G8)*24),"")</f>
        <v>6</v>
      </c>
      <c r="J8" s="28" t="s">
        <v>95</v>
      </c>
      <c r="K8" s="28" t="s">
        <v>96</v>
      </c>
      <c r="L8" s="28" t="s">
        <v>97</v>
      </c>
      <c r="M8" s="28"/>
      <c r="N8" s="32" t="str">
        <f aca="false">IF(AND(ISNUMBER(A8),YEAR(A8)&lt;&gt;ACTIVITIES!$H$1),"⚠ outside Tax Year","")</f>
        <v/>
      </c>
      <c r="O8" s="33" t="n">
        <f aca="false">IF(ISNUMBER(A8),MONTH(A8),"")</f>
        <v>2</v>
      </c>
      <c r="P8" s="33" t="n">
        <f aca="false">IF(ISNUMBER(A8),YEAR(A8),"")</f>
        <v>2026</v>
      </c>
    </row>
    <row r="9" customFormat="false" ht="15" hidden="false" customHeight="false" outlineLevel="0" collapsed="false">
      <c r="A9" s="35" t="s">
        <v>98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</row>
    <row r="10" customFormat="false" ht="15" hidden="false" customHeight="false" outlineLevel="0" collapsed="false">
      <c r="A10" s="36"/>
      <c r="B10" s="37"/>
      <c r="C10" s="37"/>
      <c r="D10" s="37"/>
      <c r="E10" s="37"/>
      <c r="F10" s="37"/>
      <c r="G10" s="38"/>
      <c r="H10" s="38"/>
      <c r="I10" s="39" t="str">
        <f aca="false">IF(AND(ISNUMBER(G10),ISNUMBER(H10)),IF(H10&lt;G10,"⚠ check times",(H10-G10)*24),"")</f>
        <v/>
      </c>
      <c r="J10" s="37"/>
      <c r="K10" s="37"/>
      <c r="L10" s="37"/>
      <c r="M10" s="37"/>
      <c r="N10" s="40" t="str">
        <f aca="false">IF(AND(ISNUMBER(A10),YEAR(A10)&lt;&gt;ACTIVITIES!$H$1),"⚠ outside Tax Year","")</f>
        <v/>
      </c>
      <c r="O10" s="41" t="str">
        <f aca="false">IF(ISNUMBER(A10),MONTH(A10),"")</f>
        <v/>
      </c>
      <c r="P10" s="41" t="str">
        <f aca="false">IF(ISNUMBER(A10),YEAR(A10),"")</f>
        <v/>
      </c>
    </row>
    <row r="11" customFormat="false" ht="15" hidden="false" customHeight="false" outlineLevel="0" collapsed="false">
      <c r="A11" s="36"/>
      <c r="B11" s="37"/>
      <c r="C11" s="37"/>
      <c r="D11" s="37"/>
      <c r="E11" s="37"/>
      <c r="F11" s="37"/>
      <c r="G11" s="38"/>
      <c r="H11" s="38"/>
      <c r="I11" s="39" t="str">
        <f aca="false">IF(AND(ISNUMBER(G11),ISNUMBER(H11)),IF(H11&lt;G11,"⚠ check times",(H11-G11)*24),"")</f>
        <v/>
      </c>
      <c r="J11" s="37"/>
      <c r="K11" s="37"/>
      <c r="L11" s="37"/>
      <c r="M11" s="37"/>
      <c r="N11" s="40" t="str">
        <f aca="false">IF(AND(ISNUMBER(A11),YEAR(A11)&lt;&gt;ACTIVITIES!$H$1),"⚠ outside Tax Year","")</f>
        <v/>
      </c>
      <c r="O11" s="41" t="str">
        <f aca="false">IF(ISNUMBER(A11),MONTH(A11),"")</f>
        <v/>
      </c>
      <c r="P11" s="41" t="str">
        <f aca="false">IF(ISNUMBER(A11),YEAR(A11),"")</f>
        <v/>
      </c>
    </row>
    <row r="12" customFormat="false" ht="15" hidden="false" customHeight="false" outlineLevel="0" collapsed="false">
      <c r="A12" s="36"/>
      <c r="B12" s="37"/>
      <c r="C12" s="37"/>
      <c r="D12" s="37"/>
      <c r="E12" s="37"/>
      <c r="F12" s="37"/>
      <c r="G12" s="38"/>
      <c r="H12" s="38"/>
      <c r="I12" s="39" t="str">
        <f aca="false">IF(AND(ISNUMBER(G12),ISNUMBER(H12)),IF(H12&lt;G12,"⚠ check times",(H12-G12)*24),"")</f>
        <v/>
      </c>
      <c r="J12" s="37"/>
      <c r="K12" s="37"/>
      <c r="L12" s="37"/>
      <c r="M12" s="37"/>
      <c r="N12" s="40" t="str">
        <f aca="false">IF(AND(ISNUMBER(A12),YEAR(A12)&lt;&gt;ACTIVITIES!$H$1),"⚠ outside Tax Year","")</f>
        <v/>
      </c>
      <c r="O12" s="41" t="str">
        <f aca="false">IF(ISNUMBER(A12),MONTH(A12),"")</f>
        <v/>
      </c>
      <c r="P12" s="41" t="str">
        <f aca="false">IF(ISNUMBER(A12),YEAR(A12),"")</f>
        <v/>
      </c>
    </row>
    <row r="13" customFormat="false" ht="15" hidden="false" customHeight="false" outlineLevel="0" collapsed="false">
      <c r="A13" s="36"/>
      <c r="B13" s="37"/>
      <c r="C13" s="37"/>
      <c r="D13" s="37"/>
      <c r="E13" s="37"/>
      <c r="F13" s="37"/>
      <c r="G13" s="38"/>
      <c r="H13" s="38"/>
      <c r="I13" s="39" t="str">
        <f aca="false">IF(AND(ISNUMBER(G13),ISNUMBER(H13)),IF(H13&lt;G13,"⚠ check times",(H13-G13)*24),"")</f>
        <v/>
      </c>
      <c r="J13" s="37"/>
      <c r="K13" s="37"/>
      <c r="L13" s="37"/>
      <c r="M13" s="37"/>
      <c r="N13" s="40" t="str">
        <f aca="false">IF(AND(ISNUMBER(A13),YEAR(A13)&lt;&gt;ACTIVITIES!$H$1),"⚠ outside Tax Year","")</f>
        <v/>
      </c>
      <c r="O13" s="41" t="str">
        <f aca="false">IF(ISNUMBER(A13),MONTH(A13),"")</f>
        <v/>
      </c>
      <c r="P13" s="41" t="str">
        <f aca="false">IF(ISNUMBER(A13),YEAR(A13),"")</f>
        <v/>
      </c>
    </row>
    <row r="14" customFormat="false" ht="15" hidden="false" customHeight="false" outlineLevel="0" collapsed="false">
      <c r="A14" s="36"/>
      <c r="B14" s="37"/>
      <c r="C14" s="37"/>
      <c r="D14" s="37"/>
      <c r="E14" s="37"/>
      <c r="F14" s="37"/>
      <c r="G14" s="38"/>
      <c r="H14" s="38"/>
      <c r="I14" s="39" t="str">
        <f aca="false">IF(AND(ISNUMBER(G14),ISNUMBER(H14)),IF(H14&lt;G14,"⚠ check times",(H14-G14)*24),"")</f>
        <v/>
      </c>
      <c r="J14" s="37"/>
      <c r="K14" s="37"/>
      <c r="L14" s="37"/>
      <c r="M14" s="37"/>
      <c r="N14" s="40" t="str">
        <f aca="false">IF(AND(ISNUMBER(A14),YEAR(A14)&lt;&gt;ACTIVITIES!$H$1),"⚠ outside Tax Year","")</f>
        <v/>
      </c>
      <c r="O14" s="41" t="str">
        <f aca="false">IF(ISNUMBER(A14),MONTH(A14),"")</f>
        <v/>
      </c>
      <c r="P14" s="41" t="str">
        <f aca="false">IF(ISNUMBER(A14),YEAR(A14),"")</f>
        <v/>
      </c>
    </row>
    <row r="15" customFormat="false" ht="15" hidden="false" customHeight="false" outlineLevel="0" collapsed="false">
      <c r="A15" s="36"/>
      <c r="B15" s="37"/>
      <c r="C15" s="37"/>
      <c r="D15" s="37"/>
      <c r="E15" s="37"/>
      <c r="F15" s="37"/>
      <c r="G15" s="38"/>
      <c r="H15" s="38"/>
      <c r="I15" s="39" t="str">
        <f aca="false">IF(AND(ISNUMBER(G15),ISNUMBER(H15)),IF(H15&lt;G15,"⚠ check times",(H15-G15)*24),"")</f>
        <v/>
      </c>
      <c r="J15" s="37"/>
      <c r="K15" s="37"/>
      <c r="L15" s="37"/>
      <c r="M15" s="37"/>
      <c r="N15" s="40" t="str">
        <f aca="false">IF(AND(ISNUMBER(A15),YEAR(A15)&lt;&gt;ACTIVITIES!$H$1),"⚠ outside Tax Year","")</f>
        <v/>
      </c>
      <c r="O15" s="41" t="str">
        <f aca="false">IF(ISNUMBER(A15),MONTH(A15),"")</f>
        <v/>
      </c>
      <c r="P15" s="41" t="str">
        <f aca="false">IF(ISNUMBER(A15),YEAR(A15),"")</f>
        <v/>
      </c>
    </row>
    <row r="16" customFormat="false" ht="15" hidden="false" customHeight="false" outlineLevel="0" collapsed="false">
      <c r="A16" s="36"/>
      <c r="B16" s="37"/>
      <c r="C16" s="37"/>
      <c r="D16" s="37"/>
      <c r="E16" s="37"/>
      <c r="F16" s="37"/>
      <c r="G16" s="38"/>
      <c r="H16" s="38"/>
      <c r="I16" s="39" t="str">
        <f aca="false">IF(AND(ISNUMBER(G16),ISNUMBER(H16)),IF(H16&lt;G16,"⚠ check times",(H16-G16)*24),"")</f>
        <v/>
      </c>
      <c r="J16" s="37"/>
      <c r="K16" s="37"/>
      <c r="L16" s="37"/>
      <c r="M16" s="37"/>
      <c r="N16" s="40" t="str">
        <f aca="false">IF(AND(ISNUMBER(A16),YEAR(A16)&lt;&gt;ACTIVITIES!$H$1),"⚠ outside Tax Year","")</f>
        <v/>
      </c>
      <c r="O16" s="41" t="str">
        <f aca="false">IF(ISNUMBER(A16),MONTH(A16),"")</f>
        <v/>
      </c>
      <c r="P16" s="41" t="str">
        <f aca="false">IF(ISNUMBER(A16),YEAR(A16),"")</f>
        <v/>
      </c>
    </row>
    <row r="17" customFormat="false" ht="15" hidden="false" customHeight="false" outlineLevel="0" collapsed="false">
      <c r="A17" s="36"/>
      <c r="B17" s="37"/>
      <c r="C17" s="37"/>
      <c r="D17" s="37"/>
      <c r="E17" s="37"/>
      <c r="F17" s="37"/>
      <c r="G17" s="38"/>
      <c r="H17" s="38"/>
      <c r="I17" s="39" t="str">
        <f aca="false">IF(AND(ISNUMBER(G17),ISNUMBER(H17)),IF(H17&lt;G17,"⚠ check times",(H17-G17)*24),"")</f>
        <v/>
      </c>
      <c r="J17" s="37"/>
      <c r="K17" s="37"/>
      <c r="L17" s="37"/>
      <c r="M17" s="37"/>
      <c r="N17" s="40" t="str">
        <f aca="false">IF(AND(ISNUMBER(A17),YEAR(A17)&lt;&gt;ACTIVITIES!$H$1),"⚠ outside Tax Year","")</f>
        <v/>
      </c>
      <c r="O17" s="41" t="str">
        <f aca="false">IF(ISNUMBER(A17),MONTH(A17),"")</f>
        <v/>
      </c>
      <c r="P17" s="41" t="str">
        <f aca="false">IF(ISNUMBER(A17),YEAR(A17),"")</f>
        <v/>
      </c>
    </row>
    <row r="18" customFormat="false" ht="15" hidden="false" customHeight="false" outlineLevel="0" collapsed="false">
      <c r="A18" s="36"/>
      <c r="B18" s="37"/>
      <c r="C18" s="37"/>
      <c r="D18" s="37"/>
      <c r="E18" s="37"/>
      <c r="F18" s="37"/>
      <c r="G18" s="38"/>
      <c r="H18" s="38"/>
      <c r="I18" s="39" t="str">
        <f aca="false">IF(AND(ISNUMBER(G18),ISNUMBER(H18)),IF(H18&lt;G18,"⚠ check times",(H18-G18)*24),"")</f>
        <v/>
      </c>
      <c r="J18" s="37"/>
      <c r="K18" s="37"/>
      <c r="L18" s="37"/>
      <c r="M18" s="37"/>
      <c r="N18" s="40" t="str">
        <f aca="false">IF(AND(ISNUMBER(A18),YEAR(A18)&lt;&gt;ACTIVITIES!$H$1),"⚠ outside Tax Year","")</f>
        <v/>
      </c>
      <c r="O18" s="41" t="str">
        <f aca="false">IF(ISNUMBER(A18),MONTH(A18),"")</f>
        <v/>
      </c>
      <c r="P18" s="41" t="str">
        <f aca="false">IF(ISNUMBER(A18),YEAR(A18),"")</f>
        <v/>
      </c>
    </row>
    <row r="19" customFormat="false" ht="15" hidden="false" customHeight="false" outlineLevel="0" collapsed="false">
      <c r="A19" s="36"/>
      <c r="B19" s="37"/>
      <c r="C19" s="37"/>
      <c r="D19" s="37"/>
      <c r="E19" s="37"/>
      <c r="F19" s="37"/>
      <c r="G19" s="38"/>
      <c r="H19" s="38"/>
      <c r="I19" s="39" t="str">
        <f aca="false">IF(AND(ISNUMBER(G19),ISNUMBER(H19)),IF(H19&lt;G19,"⚠ check times",(H19-G19)*24),"")</f>
        <v/>
      </c>
      <c r="J19" s="37"/>
      <c r="K19" s="37"/>
      <c r="L19" s="37"/>
      <c r="M19" s="37"/>
      <c r="N19" s="40" t="str">
        <f aca="false">IF(AND(ISNUMBER(A19),YEAR(A19)&lt;&gt;ACTIVITIES!$H$1),"⚠ outside Tax Year","")</f>
        <v/>
      </c>
      <c r="O19" s="41" t="str">
        <f aca="false">IF(ISNUMBER(A19),MONTH(A19),"")</f>
        <v/>
      </c>
      <c r="P19" s="41" t="str">
        <f aca="false">IF(ISNUMBER(A19),YEAR(A19),"")</f>
        <v/>
      </c>
    </row>
    <row r="20" customFormat="false" ht="15" hidden="false" customHeight="false" outlineLevel="0" collapsed="false">
      <c r="A20" s="36"/>
      <c r="B20" s="37"/>
      <c r="C20" s="37"/>
      <c r="D20" s="37"/>
      <c r="E20" s="37"/>
      <c r="F20" s="37"/>
      <c r="G20" s="38"/>
      <c r="H20" s="38"/>
      <c r="I20" s="39" t="str">
        <f aca="false">IF(AND(ISNUMBER(G20),ISNUMBER(H20)),IF(H20&lt;G20,"⚠ check times",(H20-G20)*24),"")</f>
        <v/>
      </c>
      <c r="J20" s="37"/>
      <c r="K20" s="37"/>
      <c r="L20" s="37"/>
      <c r="M20" s="37"/>
      <c r="N20" s="40" t="str">
        <f aca="false">IF(AND(ISNUMBER(A20),YEAR(A20)&lt;&gt;ACTIVITIES!$H$1),"⚠ outside Tax Year","")</f>
        <v/>
      </c>
      <c r="O20" s="41" t="str">
        <f aca="false">IF(ISNUMBER(A20),MONTH(A20),"")</f>
        <v/>
      </c>
      <c r="P20" s="41" t="str">
        <f aca="false">IF(ISNUMBER(A20),YEAR(A20),"")</f>
        <v/>
      </c>
    </row>
    <row r="21" customFormat="false" ht="15" hidden="false" customHeight="false" outlineLevel="0" collapsed="false">
      <c r="A21" s="36"/>
      <c r="B21" s="37"/>
      <c r="C21" s="37"/>
      <c r="D21" s="37"/>
      <c r="E21" s="37"/>
      <c r="F21" s="37"/>
      <c r="G21" s="38"/>
      <c r="H21" s="38"/>
      <c r="I21" s="39" t="str">
        <f aca="false">IF(AND(ISNUMBER(G21),ISNUMBER(H21)),IF(H21&lt;G21,"⚠ check times",(H21-G21)*24),"")</f>
        <v/>
      </c>
      <c r="J21" s="37"/>
      <c r="K21" s="37"/>
      <c r="L21" s="37"/>
      <c r="M21" s="37"/>
      <c r="N21" s="40" t="str">
        <f aca="false">IF(AND(ISNUMBER(A21),YEAR(A21)&lt;&gt;ACTIVITIES!$H$1),"⚠ outside Tax Year","")</f>
        <v/>
      </c>
      <c r="O21" s="41" t="str">
        <f aca="false">IF(ISNUMBER(A21),MONTH(A21),"")</f>
        <v/>
      </c>
      <c r="P21" s="41" t="str">
        <f aca="false">IF(ISNUMBER(A21),YEAR(A21),"")</f>
        <v/>
      </c>
    </row>
    <row r="22" customFormat="false" ht="15" hidden="false" customHeight="false" outlineLevel="0" collapsed="false">
      <c r="A22" s="36"/>
      <c r="B22" s="37"/>
      <c r="C22" s="37"/>
      <c r="D22" s="37"/>
      <c r="E22" s="37"/>
      <c r="F22" s="37"/>
      <c r="G22" s="38"/>
      <c r="H22" s="38"/>
      <c r="I22" s="39" t="str">
        <f aca="false">IF(AND(ISNUMBER(G22),ISNUMBER(H22)),IF(H22&lt;G22,"⚠ check times",(H22-G22)*24),"")</f>
        <v/>
      </c>
      <c r="J22" s="37"/>
      <c r="K22" s="37"/>
      <c r="L22" s="37"/>
      <c r="M22" s="37"/>
      <c r="N22" s="40" t="str">
        <f aca="false">IF(AND(ISNUMBER(A22),YEAR(A22)&lt;&gt;ACTIVITIES!$H$1),"⚠ outside Tax Year","")</f>
        <v/>
      </c>
      <c r="O22" s="41" t="str">
        <f aca="false">IF(ISNUMBER(A22),MONTH(A22),"")</f>
        <v/>
      </c>
      <c r="P22" s="41" t="str">
        <f aca="false">IF(ISNUMBER(A22),YEAR(A22),"")</f>
        <v/>
      </c>
    </row>
    <row r="23" customFormat="false" ht="15" hidden="false" customHeight="false" outlineLevel="0" collapsed="false">
      <c r="A23" s="36"/>
      <c r="B23" s="37"/>
      <c r="C23" s="37"/>
      <c r="D23" s="37"/>
      <c r="E23" s="37"/>
      <c r="F23" s="37"/>
      <c r="G23" s="38"/>
      <c r="H23" s="38"/>
      <c r="I23" s="39" t="str">
        <f aca="false">IF(AND(ISNUMBER(G23),ISNUMBER(H23)),IF(H23&lt;G23,"⚠ check times",(H23-G23)*24),"")</f>
        <v/>
      </c>
      <c r="J23" s="37"/>
      <c r="K23" s="37"/>
      <c r="L23" s="37"/>
      <c r="M23" s="37"/>
      <c r="N23" s="40" t="str">
        <f aca="false">IF(AND(ISNUMBER(A23),YEAR(A23)&lt;&gt;ACTIVITIES!$H$1),"⚠ outside Tax Year","")</f>
        <v/>
      </c>
      <c r="O23" s="41" t="str">
        <f aca="false">IF(ISNUMBER(A23),MONTH(A23),"")</f>
        <v/>
      </c>
      <c r="P23" s="41" t="str">
        <f aca="false">IF(ISNUMBER(A23),YEAR(A23),"")</f>
        <v/>
      </c>
    </row>
    <row r="24" customFormat="false" ht="15" hidden="false" customHeight="false" outlineLevel="0" collapsed="false">
      <c r="A24" s="36"/>
      <c r="B24" s="37"/>
      <c r="C24" s="37"/>
      <c r="D24" s="37"/>
      <c r="E24" s="37"/>
      <c r="F24" s="37"/>
      <c r="G24" s="38"/>
      <c r="H24" s="38"/>
      <c r="I24" s="39" t="str">
        <f aca="false">IF(AND(ISNUMBER(G24),ISNUMBER(H24)),IF(H24&lt;G24,"⚠ check times",(H24-G24)*24),"")</f>
        <v/>
      </c>
      <c r="J24" s="37"/>
      <c r="K24" s="37"/>
      <c r="L24" s="37"/>
      <c r="M24" s="37"/>
      <c r="N24" s="40" t="str">
        <f aca="false">IF(AND(ISNUMBER(A24),YEAR(A24)&lt;&gt;ACTIVITIES!$H$1),"⚠ outside Tax Year","")</f>
        <v/>
      </c>
      <c r="O24" s="41" t="str">
        <f aca="false">IF(ISNUMBER(A24),MONTH(A24),"")</f>
        <v/>
      </c>
      <c r="P24" s="41" t="str">
        <f aca="false">IF(ISNUMBER(A24),YEAR(A24),"")</f>
        <v/>
      </c>
    </row>
    <row r="25" customFormat="false" ht="15" hidden="false" customHeight="false" outlineLevel="0" collapsed="false">
      <c r="A25" s="36"/>
      <c r="B25" s="37"/>
      <c r="C25" s="37"/>
      <c r="D25" s="37"/>
      <c r="E25" s="37"/>
      <c r="F25" s="37"/>
      <c r="G25" s="38"/>
      <c r="H25" s="38"/>
      <c r="I25" s="39" t="str">
        <f aca="false">IF(AND(ISNUMBER(G25),ISNUMBER(H25)),IF(H25&lt;G25,"⚠ check times",(H25-G25)*24),"")</f>
        <v/>
      </c>
      <c r="J25" s="37"/>
      <c r="K25" s="37"/>
      <c r="L25" s="37"/>
      <c r="M25" s="37"/>
      <c r="N25" s="40" t="str">
        <f aca="false">IF(AND(ISNUMBER(A25),YEAR(A25)&lt;&gt;ACTIVITIES!$H$1),"⚠ outside Tax Year","")</f>
        <v/>
      </c>
      <c r="O25" s="41" t="str">
        <f aca="false">IF(ISNUMBER(A25),MONTH(A25),"")</f>
        <v/>
      </c>
      <c r="P25" s="41" t="str">
        <f aca="false">IF(ISNUMBER(A25),YEAR(A25),"")</f>
        <v/>
      </c>
    </row>
    <row r="26" customFormat="false" ht="15" hidden="false" customHeight="false" outlineLevel="0" collapsed="false">
      <c r="A26" s="36"/>
      <c r="B26" s="37"/>
      <c r="C26" s="37"/>
      <c r="D26" s="37"/>
      <c r="E26" s="37"/>
      <c r="F26" s="37"/>
      <c r="G26" s="38"/>
      <c r="H26" s="38"/>
      <c r="I26" s="39" t="str">
        <f aca="false">IF(AND(ISNUMBER(G26),ISNUMBER(H26)),IF(H26&lt;G26,"⚠ check times",(H26-G26)*24),"")</f>
        <v/>
      </c>
      <c r="J26" s="37"/>
      <c r="K26" s="37"/>
      <c r="L26" s="37"/>
      <c r="M26" s="37"/>
      <c r="N26" s="40" t="str">
        <f aca="false">IF(AND(ISNUMBER(A26),YEAR(A26)&lt;&gt;ACTIVITIES!$H$1),"⚠ outside Tax Year","")</f>
        <v/>
      </c>
      <c r="O26" s="41" t="str">
        <f aca="false">IF(ISNUMBER(A26),MONTH(A26),"")</f>
        <v/>
      </c>
      <c r="P26" s="41" t="str">
        <f aca="false">IF(ISNUMBER(A26),YEAR(A26),"")</f>
        <v/>
      </c>
    </row>
    <row r="27" customFormat="false" ht="15" hidden="false" customHeight="false" outlineLevel="0" collapsed="false">
      <c r="A27" s="36"/>
      <c r="B27" s="37"/>
      <c r="C27" s="37"/>
      <c r="D27" s="37"/>
      <c r="E27" s="37"/>
      <c r="F27" s="37"/>
      <c r="G27" s="38"/>
      <c r="H27" s="38"/>
      <c r="I27" s="39" t="str">
        <f aca="false">IF(AND(ISNUMBER(G27),ISNUMBER(H27)),IF(H27&lt;G27,"⚠ check times",(H27-G27)*24),"")</f>
        <v/>
      </c>
      <c r="J27" s="37"/>
      <c r="K27" s="37"/>
      <c r="L27" s="37"/>
      <c r="M27" s="37"/>
      <c r="N27" s="40" t="str">
        <f aca="false">IF(AND(ISNUMBER(A27),YEAR(A27)&lt;&gt;ACTIVITIES!$H$1),"⚠ outside Tax Year","")</f>
        <v/>
      </c>
      <c r="O27" s="41" t="str">
        <f aca="false">IF(ISNUMBER(A27),MONTH(A27),"")</f>
        <v/>
      </c>
      <c r="P27" s="41" t="str">
        <f aca="false">IF(ISNUMBER(A27),YEAR(A27),"")</f>
        <v/>
      </c>
    </row>
    <row r="28" customFormat="false" ht="15" hidden="false" customHeight="false" outlineLevel="0" collapsed="false">
      <c r="A28" s="36"/>
      <c r="B28" s="37"/>
      <c r="C28" s="37"/>
      <c r="D28" s="37"/>
      <c r="E28" s="37"/>
      <c r="F28" s="37"/>
      <c r="G28" s="38"/>
      <c r="H28" s="38"/>
      <c r="I28" s="39" t="str">
        <f aca="false">IF(AND(ISNUMBER(G28),ISNUMBER(H28)),IF(H28&lt;G28,"⚠ check times",(H28-G28)*24),"")</f>
        <v/>
      </c>
      <c r="J28" s="37"/>
      <c r="K28" s="37"/>
      <c r="L28" s="37"/>
      <c r="M28" s="37"/>
      <c r="N28" s="40" t="str">
        <f aca="false">IF(AND(ISNUMBER(A28),YEAR(A28)&lt;&gt;ACTIVITIES!$H$1),"⚠ outside Tax Year","")</f>
        <v/>
      </c>
      <c r="O28" s="41" t="str">
        <f aca="false">IF(ISNUMBER(A28),MONTH(A28),"")</f>
        <v/>
      </c>
      <c r="P28" s="41" t="str">
        <f aca="false">IF(ISNUMBER(A28),YEAR(A28),"")</f>
        <v/>
      </c>
    </row>
    <row r="29" customFormat="false" ht="15" hidden="false" customHeight="false" outlineLevel="0" collapsed="false">
      <c r="A29" s="36"/>
      <c r="B29" s="37"/>
      <c r="C29" s="37"/>
      <c r="D29" s="37"/>
      <c r="E29" s="37"/>
      <c r="F29" s="37"/>
      <c r="G29" s="38"/>
      <c r="H29" s="38"/>
      <c r="I29" s="39" t="str">
        <f aca="false">IF(AND(ISNUMBER(G29),ISNUMBER(H29)),IF(H29&lt;G29,"⚠ check times",(H29-G29)*24),"")</f>
        <v/>
      </c>
      <c r="J29" s="37"/>
      <c r="K29" s="37"/>
      <c r="L29" s="37"/>
      <c r="M29" s="37"/>
      <c r="N29" s="40" t="str">
        <f aca="false">IF(AND(ISNUMBER(A29),YEAR(A29)&lt;&gt;ACTIVITIES!$H$1),"⚠ outside Tax Year","")</f>
        <v/>
      </c>
      <c r="O29" s="41" t="str">
        <f aca="false">IF(ISNUMBER(A29),MONTH(A29),"")</f>
        <v/>
      </c>
      <c r="P29" s="41" t="str">
        <f aca="false">IF(ISNUMBER(A29),YEAR(A29),"")</f>
        <v/>
      </c>
    </row>
    <row r="30" customFormat="false" ht="15" hidden="false" customHeight="false" outlineLevel="0" collapsed="false">
      <c r="A30" s="36"/>
      <c r="B30" s="37"/>
      <c r="C30" s="37"/>
      <c r="D30" s="37"/>
      <c r="E30" s="37"/>
      <c r="F30" s="37"/>
      <c r="G30" s="38"/>
      <c r="H30" s="38"/>
      <c r="I30" s="39" t="str">
        <f aca="false">IF(AND(ISNUMBER(G30),ISNUMBER(H30)),IF(H30&lt;G30,"⚠ check times",(H30-G30)*24),"")</f>
        <v/>
      </c>
      <c r="J30" s="37"/>
      <c r="K30" s="37"/>
      <c r="L30" s="37"/>
      <c r="M30" s="37"/>
      <c r="N30" s="40" t="str">
        <f aca="false">IF(AND(ISNUMBER(A30),YEAR(A30)&lt;&gt;ACTIVITIES!$H$1),"⚠ outside Tax Year","")</f>
        <v/>
      </c>
      <c r="O30" s="41" t="str">
        <f aca="false">IF(ISNUMBER(A30),MONTH(A30),"")</f>
        <v/>
      </c>
      <c r="P30" s="41" t="str">
        <f aca="false">IF(ISNUMBER(A30),YEAR(A30),"")</f>
        <v/>
      </c>
    </row>
    <row r="31" customFormat="false" ht="15" hidden="false" customHeight="false" outlineLevel="0" collapsed="false">
      <c r="A31" s="36"/>
      <c r="B31" s="37"/>
      <c r="C31" s="37"/>
      <c r="D31" s="37"/>
      <c r="E31" s="37"/>
      <c r="F31" s="37"/>
      <c r="G31" s="38"/>
      <c r="H31" s="38"/>
      <c r="I31" s="39" t="str">
        <f aca="false">IF(AND(ISNUMBER(G31),ISNUMBER(H31)),IF(H31&lt;G31,"⚠ check times",(H31-G31)*24),"")</f>
        <v/>
      </c>
      <c r="J31" s="37"/>
      <c r="K31" s="37"/>
      <c r="L31" s="37"/>
      <c r="M31" s="37"/>
      <c r="N31" s="40" t="str">
        <f aca="false">IF(AND(ISNUMBER(A31),YEAR(A31)&lt;&gt;ACTIVITIES!$H$1),"⚠ outside Tax Year","")</f>
        <v/>
      </c>
      <c r="O31" s="41" t="str">
        <f aca="false">IF(ISNUMBER(A31),MONTH(A31),"")</f>
        <v/>
      </c>
      <c r="P31" s="41" t="str">
        <f aca="false">IF(ISNUMBER(A31),YEAR(A31),"")</f>
        <v/>
      </c>
    </row>
    <row r="32" customFormat="false" ht="15" hidden="false" customHeight="false" outlineLevel="0" collapsed="false">
      <c r="A32" s="36"/>
      <c r="B32" s="37"/>
      <c r="C32" s="37"/>
      <c r="D32" s="37"/>
      <c r="E32" s="37"/>
      <c r="F32" s="37"/>
      <c r="G32" s="38"/>
      <c r="H32" s="38"/>
      <c r="I32" s="39" t="str">
        <f aca="false">IF(AND(ISNUMBER(G32),ISNUMBER(H32)),IF(H32&lt;G32,"⚠ check times",(H32-G32)*24),"")</f>
        <v/>
      </c>
      <c r="J32" s="37"/>
      <c r="K32" s="37"/>
      <c r="L32" s="37"/>
      <c r="M32" s="37"/>
      <c r="N32" s="40" t="str">
        <f aca="false">IF(AND(ISNUMBER(A32),YEAR(A32)&lt;&gt;ACTIVITIES!$H$1),"⚠ outside Tax Year","")</f>
        <v/>
      </c>
      <c r="O32" s="41" t="str">
        <f aca="false">IF(ISNUMBER(A32),MONTH(A32),"")</f>
        <v/>
      </c>
      <c r="P32" s="41" t="str">
        <f aca="false">IF(ISNUMBER(A32),YEAR(A32),"")</f>
        <v/>
      </c>
    </row>
    <row r="33" customFormat="false" ht="15" hidden="false" customHeight="false" outlineLevel="0" collapsed="false">
      <c r="A33" s="36"/>
      <c r="B33" s="37"/>
      <c r="C33" s="37"/>
      <c r="D33" s="37"/>
      <c r="E33" s="37"/>
      <c r="F33" s="37"/>
      <c r="G33" s="38"/>
      <c r="H33" s="38"/>
      <c r="I33" s="39" t="str">
        <f aca="false">IF(AND(ISNUMBER(G33),ISNUMBER(H33)),IF(H33&lt;G33,"⚠ check times",(H33-G33)*24),"")</f>
        <v/>
      </c>
      <c r="J33" s="37"/>
      <c r="K33" s="37"/>
      <c r="L33" s="37"/>
      <c r="M33" s="37"/>
      <c r="N33" s="40" t="str">
        <f aca="false">IF(AND(ISNUMBER(A33),YEAR(A33)&lt;&gt;ACTIVITIES!$H$1),"⚠ outside Tax Year","")</f>
        <v/>
      </c>
      <c r="O33" s="41" t="str">
        <f aca="false">IF(ISNUMBER(A33),MONTH(A33),"")</f>
        <v/>
      </c>
      <c r="P33" s="41" t="str">
        <f aca="false">IF(ISNUMBER(A33),YEAR(A33),"")</f>
        <v/>
      </c>
    </row>
    <row r="34" customFormat="false" ht="15" hidden="false" customHeight="false" outlineLevel="0" collapsed="false">
      <c r="A34" s="36"/>
      <c r="B34" s="37"/>
      <c r="C34" s="37"/>
      <c r="D34" s="37"/>
      <c r="E34" s="37"/>
      <c r="F34" s="37"/>
      <c r="G34" s="38"/>
      <c r="H34" s="38"/>
      <c r="I34" s="39" t="str">
        <f aca="false">IF(AND(ISNUMBER(G34),ISNUMBER(H34)),IF(H34&lt;G34,"⚠ check times",(H34-G34)*24),"")</f>
        <v/>
      </c>
      <c r="J34" s="37"/>
      <c r="K34" s="37"/>
      <c r="L34" s="37"/>
      <c r="M34" s="37"/>
      <c r="N34" s="40" t="str">
        <f aca="false">IF(AND(ISNUMBER(A34),YEAR(A34)&lt;&gt;ACTIVITIES!$H$1),"⚠ outside Tax Year","")</f>
        <v/>
      </c>
      <c r="O34" s="41" t="str">
        <f aca="false">IF(ISNUMBER(A34),MONTH(A34),"")</f>
        <v/>
      </c>
      <c r="P34" s="41" t="str">
        <f aca="false">IF(ISNUMBER(A34),YEAR(A34),"")</f>
        <v/>
      </c>
    </row>
    <row r="35" customFormat="false" ht="15" hidden="false" customHeight="false" outlineLevel="0" collapsed="false">
      <c r="A35" s="36"/>
      <c r="B35" s="37"/>
      <c r="C35" s="37"/>
      <c r="D35" s="37"/>
      <c r="E35" s="37"/>
      <c r="F35" s="37"/>
      <c r="G35" s="38"/>
      <c r="H35" s="38"/>
      <c r="I35" s="39" t="str">
        <f aca="false">IF(AND(ISNUMBER(G35),ISNUMBER(H35)),IF(H35&lt;G35,"⚠ check times",(H35-G35)*24),"")</f>
        <v/>
      </c>
      <c r="J35" s="37"/>
      <c r="K35" s="37"/>
      <c r="L35" s="37"/>
      <c r="M35" s="37"/>
      <c r="N35" s="40" t="str">
        <f aca="false">IF(AND(ISNUMBER(A35),YEAR(A35)&lt;&gt;ACTIVITIES!$H$1),"⚠ outside Tax Year","")</f>
        <v/>
      </c>
      <c r="O35" s="41" t="str">
        <f aca="false">IF(ISNUMBER(A35),MONTH(A35),"")</f>
        <v/>
      </c>
      <c r="P35" s="41" t="str">
        <f aca="false">IF(ISNUMBER(A35),YEAR(A35),"")</f>
        <v/>
      </c>
    </row>
    <row r="36" customFormat="false" ht="15" hidden="false" customHeight="false" outlineLevel="0" collapsed="false">
      <c r="A36" s="36"/>
      <c r="B36" s="37"/>
      <c r="C36" s="37"/>
      <c r="D36" s="37"/>
      <c r="E36" s="37"/>
      <c r="F36" s="37"/>
      <c r="G36" s="38"/>
      <c r="H36" s="38"/>
      <c r="I36" s="39" t="str">
        <f aca="false">IF(AND(ISNUMBER(G36),ISNUMBER(H36)),IF(H36&lt;G36,"⚠ check times",(H36-G36)*24),"")</f>
        <v/>
      </c>
      <c r="J36" s="37"/>
      <c r="K36" s="37"/>
      <c r="L36" s="37"/>
      <c r="M36" s="37"/>
      <c r="N36" s="40" t="str">
        <f aca="false">IF(AND(ISNUMBER(A36),YEAR(A36)&lt;&gt;ACTIVITIES!$H$1),"⚠ outside Tax Year","")</f>
        <v/>
      </c>
      <c r="O36" s="41" t="str">
        <f aca="false">IF(ISNUMBER(A36),MONTH(A36),"")</f>
        <v/>
      </c>
      <c r="P36" s="41" t="str">
        <f aca="false">IF(ISNUMBER(A36),YEAR(A36),"")</f>
        <v/>
      </c>
    </row>
    <row r="37" customFormat="false" ht="15" hidden="false" customHeight="false" outlineLevel="0" collapsed="false">
      <c r="A37" s="36"/>
      <c r="B37" s="37"/>
      <c r="C37" s="37"/>
      <c r="D37" s="37"/>
      <c r="E37" s="37"/>
      <c r="F37" s="37"/>
      <c r="G37" s="38"/>
      <c r="H37" s="38"/>
      <c r="I37" s="39" t="str">
        <f aca="false">IF(AND(ISNUMBER(G37),ISNUMBER(H37)),IF(H37&lt;G37,"⚠ check times",(H37-G37)*24),"")</f>
        <v/>
      </c>
      <c r="J37" s="37"/>
      <c r="K37" s="37"/>
      <c r="L37" s="37"/>
      <c r="M37" s="37"/>
      <c r="N37" s="40" t="str">
        <f aca="false">IF(AND(ISNUMBER(A37),YEAR(A37)&lt;&gt;ACTIVITIES!$H$1),"⚠ outside Tax Year","")</f>
        <v/>
      </c>
      <c r="O37" s="41" t="str">
        <f aca="false">IF(ISNUMBER(A37),MONTH(A37),"")</f>
        <v/>
      </c>
      <c r="P37" s="41" t="str">
        <f aca="false">IF(ISNUMBER(A37),YEAR(A37),"")</f>
        <v/>
      </c>
    </row>
    <row r="38" customFormat="false" ht="15" hidden="false" customHeight="false" outlineLevel="0" collapsed="false">
      <c r="A38" s="36"/>
      <c r="B38" s="37"/>
      <c r="C38" s="37"/>
      <c r="D38" s="37"/>
      <c r="E38" s="37"/>
      <c r="F38" s="37"/>
      <c r="G38" s="38"/>
      <c r="H38" s="38"/>
      <c r="I38" s="39" t="str">
        <f aca="false">IF(AND(ISNUMBER(G38),ISNUMBER(H38)),IF(H38&lt;G38,"⚠ check times",(H38-G38)*24),"")</f>
        <v/>
      </c>
      <c r="J38" s="37"/>
      <c r="K38" s="37"/>
      <c r="L38" s="37"/>
      <c r="M38" s="37"/>
      <c r="N38" s="40" t="str">
        <f aca="false">IF(AND(ISNUMBER(A38),YEAR(A38)&lt;&gt;ACTIVITIES!$H$1),"⚠ outside Tax Year","")</f>
        <v/>
      </c>
      <c r="O38" s="41" t="str">
        <f aca="false">IF(ISNUMBER(A38),MONTH(A38),"")</f>
        <v/>
      </c>
      <c r="P38" s="41" t="str">
        <f aca="false">IF(ISNUMBER(A38),YEAR(A38),"")</f>
        <v/>
      </c>
    </row>
    <row r="39" customFormat="false" ht="15" hidden="false" customHeight="false" outlineLevel="0" collapsed="false">
      <c r="A39" s="36"/>
      <c r="B39" s="37"/>
      <c r="C39" s="37"/>
      <c r="D39" s="37"/>
      <c r="E39" s="37"/>
      <c r="F39" s="37"/>
      <c r="G39" s="38"/>
      <c r="H39" s="38"/>
      <c r="I39" s="39" t="str">
        <f aca="false">IF(AND(ISNUMBER(G39),ISNUMBER(H39)),IF(H39&lt;G39,"⚠ check times",(H39-G39)*24),"")</f>
        <v/>
      </c>
      <c r="J39" s="37"/>
      <c r="K39" s="37"/>
      <c r="L39" s="37"/>
      <c r="M39" s="37"/>
      <c r="N39" s="40" t="str">
        <f aca="false">IF(AND(ISNUMBER(A39),YEAR(A39)&lt;&gt;ACTIVITIES!$H$1),"⚠ outside Tax Year","")</f>
        <v/>
      </c>
      <c r="O39" s="41" t="str">
        <f aca="false">IF(ISNUMBER(A39),MONTH(A39),"")</f>
        <v/>
      </c>
      <c r="P39" s="41" t="str">
        <f aca="false">IF(ISNUMBER(A39),YEAR(A39),"")</f>
        <v/>
      </c>
    </row>
    <row r="40" customFormat="false" ht="15" hidden="false" customHeight="false" outlineLevel="0" collapsed="false">
      <c r="A40" s="36"/>
      <c r="B40" s="37"/>
      <c r="C40" s="37"/>
      <c r="D40" s="37"/>
      <c r="E40" s="37"/>
      <c r="F40" s="37"/>
      <c r="G40" s="38"/>
      <c r="H40" s="38"/>
      <c r="I40" s="39" t="str">
        <f aca="false">IF(AND(ISNUMBER(G40),ISNUMBER(H40)),IF(H40&lt;G40,"⚠ check times",(H40-G40)*24),"")</f>
        <v/>
      </c>
      <c r="J40" s="37"/>
      <c r="K40" s="37"/>
      <c r="L40" s="37"/>
      <c r="M40" s="37"/>
      <c r="N40" s="40" t="str">
        <f aca="false">IF(AND(ISNUMBER(A40),YEAR(A40)&lt;&gt;ACTIVITIES!$H$1),"⚠ outside Tax Year","")</f>
        <v/>
      </c>
      <c r="O40" s="41" t="str">
        <f aca="false">IF(ISNUMBER(A40),MONTH(A40),"")</f>
        <v/>
      </c>
      <c r="P40" s="41" t="str">
        <f aca="false">IF(ISNUMBER(A40),YEAR(A40),"")</f>
        <v/>
      </c>
    </row>
    <row r="41" customFormat="false" ht="15" hidden="false" customHeight="false" outlineLevel="0" collapsed="false">
      <c r="A41" s="36"/>
      <c r="B41" s="37"/>
      <c r="C41" s="37"/>
      <c r="D41" s="37"/>
      <c r="E41" s="37"/>
      <c r="F41" s="37"/>
      <c r="G41" s="38"/>
      <c r="H41" s="38"/>
      <c r="I41" s="39" t="str">
        <f aca="false">IF(AND(ISNUMBER(G41),ISNUMBER(H41)),IF(H41&lt;G41,"⚠ check times",(H41-G41)*24),"")</f>
        <v/>
      </c>
      <c r="J41" s="37"/>
      <c r="K41" s="37"/>
      <c r="L41" s="37"/>
      <c r="M41" s="37"/>
      <c r="N41" s="40" t="str">
        <f aca="false">IF(AND(ISNUMBER(A41),YEAR(A41)&lt;&gt;ACTIVITIES!$H$1),"⚠ outside Tax Year","")</f>
        <v/>
      </c>
      <c r="O41" s="41" t="str">
        <f aca="false">IF(ISNUMBER(A41),MONTH(A41),"")</f>
        <v/>
      </c>
      <c r="P41" s="41" t="str">
        <f aca="false">IF(ISNUMBER(A41),YEAR(A41),"")</f>
        <v/>
      </c>
    </row>
    <row r="42" customFormat="false" ht="15" hidden="false" customHeight="false" outlineLevel="0" collapsed="false">
      <c r="A42" s="36"/>
      <c r="B42" s="37"/>
      <c r="C42" s="37"/>
      <c r="D42" s="37"/>
      <c r="E42" s="37"/>
      <c r="F42" s="37"/>
      <c r="G42" s="38"/>
      <c r="H42" s="38"/>
      <c r="I42" s="39" t="str">
        <f aca="false">IF(AND(ISNUMBER(G42),ISNUMBER(H42)),IF(H42&lt;G42,"⚠ check times",(H42-G42)*24),"")</f>
        <v/>
      </c>
      <c r="J42" s="37"/>
      <c r="K42" s="37"/>
      <c r="L42" s="37"/>
      <c r="M42" s="37"/>
      <c r="N42" s="40" t="str">
        <f aca="false">IF(AND(ISNUMBER(A42),YEAR(A42)&lt;&gt;ACTIVITIES!$H$1),"⚠ outside Tax Year","")</f>
        <v/>
      </c>
      <c r="O42" s="41" t="str">
        <f aca="false">IF(ISNUMBER(A42),MONTH(A42),"")</f>
        <v/>
      </c>
      <c r="P42" s="41" t="str">
        <f aca="false">IF(ISNUMBER(A42),YEAR(A42),"")</f>
        <v/>
      </c>
    </row>
    <row r="43" customFormat="false" ht="15" hidden="false" customHeight="false" outlineLevel="0" collapsed="false">
      <c r="A43" s="36"/>
      <c r="B43" s="37"/>
      <c r="C43" s="37"/>
      <c r="D43" s="37"/>
      <c r="E43" s="37"/>
      <c r="F43" s="37"/>
      <c r="G43" s="38"/>
      <c r="H43" s="38"/>
      <c r="I43" s="39" t="str">
        <f aca="false">IF(AND(ISNUMBER(G43),ISNUMBER(H43)),IF(H43&lt;G43,"⚠ check times",(H43-G43)*24),"")</f>
        <v/>
      </c>
      <c r="J43" s="37"/>
      <c r="K43" s="37"/>
      <c r="L43" s="37"/>
      <c r="M43" s="37"/>
      <c r="N43" s="40" t="str">
        <f aca="false">IF(AND(ISNUMBER(A43),YEAR(A43)&lt;&gt;ACTIVITIES!$H$1),"⚠ outside Tax Year","")</f>
        <v/>
      </c>
      <c r="O43" s="41" t="str">
        <f aca="false">IF(ISNUMBER(A43),MONTH(A43),"")</f>
        <v/>
      </c>
      <c r="P43" s="41" t="str">
        <f aca="false">IF(ISNUMBER(A43),YEAR(A43),"")</f>
        <v/>
      </c>
    </row>
    <row r="44" customFormat="false" ht="15" hidden="false" customHeight="false" outlineLevel="0" collapsed="false">
      <c r="A44" s="36"/>
      <c r="B44" s="37"/>
      <c r="C44" s="37"/>
      <c r="D44" s="37"/>
      <c r="E44" s="37"/>
      <c r="F44" s="37"/>
      <c r="G44" s="38"/>
      <c r="H44" s="38"/>
      <c r="I44" s="39" t="str">
        <f aca="false">IF(AND(ISNUMBER(G44),ISNUMBER(H44)),IF(H44&lt;G44,"⚠ check times",(H44-G44)*24),"")</f>
        <v/>
      </c>
      <c r="J44" s="37"/>
      <c r="K44" s="37"/>
      <c r="L44" s="37"/>
      <c r="M44" s="37"/>
      <c r="N44" s="40" t="str">
        <f aca="false">IF(AND(ISNUMBER(A44),YEAR(A44)&lt;&gt;ACTIVITIES!$H$1),"⚠ outside Tax Year","")</f>
        <v/>
      </c>
      <c r="O44" s="41" t="str">
        <f aca="false">IF(ISNUMBER(A44),MONTH(A44),"")</f>
        <v/>
      </c>
      <c r="P44" s="41" t="str">
        <f aca="false">IF(ISNUMBER(A44),YEAR(A44),"")</f>
        <v/>
      </c>
    </row>
    <row r="45" customFormat="false" ht="15" hidden="false" customHeight="false" outlineLevel="0" collapsed="false">
      <c r="A45" s="36"/>
      <c r="B45" s="37"/>
      <c r="C45" s="37"/>
      <c r="D45" s="37"/>
      <c r="E45" s="37"/>
      <c r="F45" s="37"/>
      <c r="G45" s="38"/>
      <c r="H45" s="38"/>
      <c r="I45" s="39" t="str">
        <f aca="false">IF(AND(ISNUMBER(G45),ISNUMBER(H45)),IF(H45&lt;G45,"⚠ check times",(H45-G45)*24),"")</f>
        <v/>
      </c>
      <c r="J45" s="37"/>
      <c r="K45" s="37"/>
      <c r="L45" s="37"/>
      <c r="M45" s="37"/>
      <c r="N45" s="40" t="str">
        <f aca="false">IF(AND(ISNUMBER(A45),YEAR(A45)&lt;&gt;ACTIVITIES!$H$1),"⚠ outside Tax Year","")</f>
        <v/>
      </c>
      <c r="O45" s="41" t="str">
        <f aca="false">IF(ISNUMBER(A45),MONTH(A45),"")</f>
        <v/>
      </c>
      <c r="P45" s="41" t="str">
        <f aca="false">IF(ISNUMBER(A45),YEAR(A45),"")</f>
        <v/>
      </c>
    </row>
    <row r="46" customFormat="false" ht="15" hidden="false" customHeight="false" outlineLevel="0" collapsed="false">
      <c r="A46" s="36"/>
      <c r="B46" s="37"/>
      <c r="C46" s="37"/>
      <c r="D46" s="37"/>
      <c r="E46" s="37"/>
      <c r="F46" s="37"/>
      <c r="G46" s="38"/>
      <c r="H46" s="38"/>
      <c r="I46" s="39" t="str">
        <f aca="false">IF(AND(ISNUMBER(G46),ISNUMBER(H46)),IF(H46&lt;G46,"⚠ check times",(H46-G46)*24),"")</f>
        <v/>
      </c>
      <c r="J46" s="37"/>
      <c r="K46" s="37"/>
      <c r="L46" s="37"/>
      <c r="M46" s="37"/>
      <c r="N46" s="40" t="str">
        <f aca="false">IF(AND(ISNUMBER(A46),YEAR(A46)&lt;&gt;ACTIVITIES!$H$1),"⚠ outside Tax Year","")</f>
        <v/>
      </c>
      <c r="O46" s="41" t="str">
        <f aca="false">IF(ISNUMBER(A46),MONTH(A46),"")</f>
        <v/>
      </c>
      <c r="P46" s="41" t="str">
        <f aca="false">IF(ISNUMBER(A46),YEAR(A46),"")</f>
        <v/>
      </c>
    </row>
    <row r="47" customFormat="false" ht="15" hidden="false" customHeight="false" outlineLevel="0" collapsed="false">
      <c r="A47" s="36"/>
      <c r="B47" s="37"/>
      <c r="C47" s="37"/>
      <c r="D47" s="37"/>
      <c r="E47" s="37"/>
      <c r="F47" s="37"/>
      <c r="G47" s="38"/>
      <c r="H47" s="38"/>
      <c r="I47" s="39" t="str">
        <f aca="false">IF(AND(ISNUMBER(G47),ISNUMBER(H47)),IF(H47&lt;G47,"⚠ check times",(H47-G47)*24),"")</f>
        <v/>
      </c>
      <c r="J47" s="37"/>
      <c r="K47" s="37"/>
      <c r="L47" s="37"/>
      <c r="M47" s="37"/>
      <c r="N47" s="40" t="str">
        <f aca="false">IF(AND(ISNUMBER(A47),YEAR(A47)&lt;&gt;ACTIVITIES!$H$1),"⚠ outside Tax Year","")</f>
        <v/>
      </c>
      <c r="O47" s="41" t="str">
        <f aca="false">IF(ISNUMBER(A47),MONTH(A47),"")</f>
        <v/>
      </c>
      <c r="P47" s="41" t="str">
        <f aca="false">IF(ISNUMBER(A47),YEAR(A47),"")</f>
        <v/>
      </c>
    </row>
    <row r="48" customFormat="false" ht="15" hidden="false" customHeight="false" outlineLevel="0" collapsed="false">
      <c r="A48" s="36"/>
      <c r="B48" s="37"/>
      <c r="C48" s="37"/>
      <c r="D48" s="37"/>
      <c r="E48" s="37"/>
      <c r="F48" s="37"/>
      <c r="G48" s="38"/>
      <c r="H48" s="38"/>
      <c r="I48" s="39" t="str">
        <f aca="false">IF(AND(ISNUMBER(G48),ISNUMBER(H48)),IF(H48&lt;G48,"⚠ check times",(H48-G48)*24),"")</f>
        <v/>
      </c>
      <c r="J48" s="37"/>
      <c r="K48" s="37"/>
      <c r="L48" s="37"/>
      <c r="M48" s="37"/>
      <c r="N48" s="40" t="str">
        <f aca="false">IF(AND(ISNUMBER(A48),YEAR(A48)&lt;&gt;ACTIVITIES!$H$1),"⚠ outside Tax Year","")</f>
        <v/>
      </c>
      <c r="O48" s="41" t="str">
        <f aca="false">IF(ISNUMBER(A48),MONTH(A48),"")</f>
        <v/>
      </c>
      <c r="P48" s="41" t="str">
        <f aca="false">IF(ISNUMBER(A48),YEAR(A48),"")</f>
        <v/>
      </c>
    </row>
    <row r="49" customFormat="false" ht="15" hidden="false" customHeight="false" outlineLevel="0" collapsed="false">
      <c r="A49" s="36"/>
      <c r="B49" s="37"/>
      <c r="C49" s="37"/>
      <c r="D49" s="37"/>
      <c r="E49" s="37"/>
      <c r="F49" s="37"/>
      <c r="G49" s="38"/>
      <c r="H49" s="38"/>
      <c r="I49" s="39" t="str">
        <f aca="false">IF(AND(ISNUMBER(G49),ISNUMBER(H49)),IF(H49&lt;G49,"⚠ check times",(H49-G49)*24),"")</f>
        <v/>
      </c>
      <c r="J49" s="37"/>
      <c r="K49" s="37"/>
      <c r="L49" s="37"/>
      <c r="M49" s="37"/>
      <c r="N49" s="40" t="str">
        <f aca="false">IF(AND(ISNUMBER(A49),YEAR(A49)&lt;&gt;ACTIVITIES!$H$1),"⚠ outside Tax Year","")</f>
        <v/>
      </c>
      <c r="O49" s="41" t="str">
        <f aca="false">IF(ISNUMBER(A49),MONTH(A49),"")</f>
        <v/>
      </c>
      <c r="P49" s="41" t="str">
        <f aca="false">IF(ISNUMBER(A49),YEAR(A49),"")</f>
        <v/>
      </c>
    </row>
    <row r="50" customFormat="false" ht="15" hidden="false" customHeight="false" outlineLevel="0" collapsed="false">
      <c r="A50" s="36"/>
      <c r="B50" s="37"/>
      <c r="C50" s="37"/>
      <c r="D50" s="37"/>
      <c r="E50" s="37"/>
      <c r="F50" s="37"/>
      <c r="G50" s="38"/>
      <c r="H50" s="38"/>
      <c r="I50" s="39" t="str">
        <f aca="false">IF(AND(ISNUMBER(G50),ISNUMBER(H50)),IF(H50&lt;G50,"⚠ check times",(H50-G50)*24),"")</f>
        <v/>
      </c>
      <c r="J50" s="37"/>
      <c r="K50" s="37"/>
      <c r="L50" s="37"/>
      <c r="M50" s="37"/>
      <c r="N50" s="40" t="str">
        <f aca="false">IF(AND(ISNUMBER(A50),YEAR(A50)&lt;&gt;ACTIVITIES!$H$1),"⚠ outside Tax Year","")</f>
        <v/>
      </c>
      <c r="O50" s="41" t="str">
        <f aca="false">IF(ISNUMBER(A50),MONTH(A50),"")</f>
        <v/>
      </c>
      <c r="P50" s="41" t="str">
        <f aca="false">IF(ISNUMBER(A50),YEAR(A50),"")</f>
        <v/>
      </c>
    </row>
    <row r="51" customFormat="false" ht="15" hidden="false" customHeight="false" outlineLevel="0" collapsed="false">
      <c r="A51" s="36"/>
      <c r="B51" s="37"/>
      <c r="C51" s="37"/>
      <c r="D51" s="37"/>
      <c r="E51" s="37"/>
      <c r="F51" s="37"/>
      <c r="G51" s="38"/>
      <c r="H51" s="38"/>
      <c r="I51" s="39" t="str">
        <f aca="false">IF(AND(ISNUMBER(G51),ISNUMBER(H51)),IF(H51&lt;G51,"⚠ check times",(H51-G51)*24),"")</f>
        <v/>
      </c>
      <c r="J51" s="37"/>
      <c r="K51" s="37"/>
      <c r="L51" s="37"/>
      <c r="M51" s="37"/>
      <c r="N51" s="40" t="str">
        <f aca="false">IF(AND(ISNUMBER(A51),YEAR(A51)&lt;&gt;ACTIVITIES!$H$1),"⚠ outside Tax Year","")</f>
        <v/>
      </c>
      <c r="O51" s="41" t="str">
        <f aca="false">IF(ISNUMBER(A51),MONTH(A51),"")</f>
        <v/>
      </c>
      <c r="P51" s="41" t="str">
        <f aca="false">IF(ISNUMBER(A51),YEAR(A51),"")</f>
        <v/>
      </c>
    </row>
    <row r="52" customFormat="false" ht="15" hidden="false" customHeight="false" outlineLevel="0" collapsed="false">
      <c r="A52" s="36"/>
      <c r="B52" s="37"/>
      <c r="C52" s="37"/>
      <c r="D52" s="37"/>
      <c r="E52" s="37"/>
      <c r="F52" s="37"/>
      <c r="G52" s="38"/>
      <c r="H52" s="38"/>
      <c r="I52" s="39" t="str">
        <f aca="false">IF(AND(ISNUMBER(G52),ISNUMBER(H52)),IF(H52&lt;G52,"⚠ check times",(H52-G52)*24),"")</f>
        <v/>
      </c>
      <c r="J52" s="37"/>
      <c r="K52" s="37"/>
      <c r="L52" s="37"/>
      <c r="M52" s="37"/>
      <c r="N52" s="40" t="str">
        <f aca="false">IF(AND(ISNUMBER(A52),YEAR(A52)&lt;&gt;ACTIVITIES!$H$1),"⚠ outside Tax Year","")</f>
        <v/>
      </c>
      <c r="O52" s="41" t="str">
        <f aca="false">IF(ISNUMBER(A52),MONTH(A52),"")</f>
        <v/>
      </c>
      <c r="P52" s="41" t="str">
        <f aca="false">IF(ISNUMBER(A52),YEAR(A52),"")</f>
        <v/>
      </c>
    </row>
    <row r="53" customFormat="false" ht="15" hidden="false" customHeight="false" outlineLevel="0" collapsed="false">
      <c r="A53" s="36"/>
      <c r="B53" s="37"/>
      <c r="C53" s="37"/>
      <c r="D53" s="37"/>
      <c r="E53" s="37"/>
      <c r="F53" s="37"/>
      <c r="G53" s="38"/>
      <c r="H53" s="38"/>
      <c r="I53" s="39" t="str">
        <f aca="false">IF(AND(ISNUMBER(G53),ISNUMBER(H53)),IF(H53&lt;G53,"⚠ check times",(H53-G53)*24),"")</f>
        <v/>
      </c>
      <c r="J53" s="37"/>
      <c r="K53" s="37"/>
      <c r="L53" s="37"/>
      <c r="M53" s="37"/>
      <c r="N53" s="40" t="str">
        <f aca="false">IF(AND(ISNUMBER(A53),YEAR(A53)&lt;&gt;ACTIVITIES!$H$1),"⚠ outside Tax Year","")</f>
        <v/>
      </c>
      <c r="O53" s="41" t="str">
        <f aca="false">IF(ISNUMBER(A53),MONTH(A53),"")</f>
        <v/>
      </c>
      <c r="P53" s="41" t="str">
        <f aca="false">IF(ISNUMBER(A53),YEAR(A53),"")</f>
        <v/>
      </c>
    </row>
    <row r="54" customFormat="false" ht="15" hidden="false" customHeight="false" outlineLevel="0" collapsed="false">
      <c r="A54" s="36"/>
      <c r="B54" s="37"/>
      <c r="C54" s="37"/>
      <c r="D54" s="37"/>
      <c r="E54" s="37"/>
      <c r="F54" s="37"/>
      <c r="G54" s="38"/>
      <c r="H54" s="38"/>
      <c r="I54" s="39" t="str">
        <f aca="false">IF(AND(ISNUMBER(G54),ISNUMBER(H54)),IF(H54&lt;G54,"⚠ check times",(H54-G54)*24),"")</f>
        <v/>
      </c>
      <c r="J54" s="37"/>
      <c r="K54" s="37"/>
      <c r="L54" s="37"/>
      <c r="M54" s="37"/>
      <c r="N54" s="40" t="str">
        <f aca="false">IF(AND(ISNUMBER(A54),YEAR(A54)&lt;&gt;ACTIVITIES!$H$1),"⚠ outside Tax Year","")</f>
        <v/>
      </c>
      <c r="O54" s="41" t="str">
        <f aca="false">IF(ISNUMBER(A54),MONTH(A54),"")</f>
        <v/>
      </c>
      <c r="P54" s="41" t="str">
        <f aca="false">IF(ISNUMBER(A54),YEAR(A54),"")</f>
        <v/>
      </c>
    </row>
    <row r="55" customFormat="false" ht="15" hidden="false" customHeight="false" outlineLevel="0" collapsed="false">
      <c r="A55" s="36"/>
      <c r="B55" s="37"/>
      <c r="C55" s="37"/>
      <c r="D55" s="37"/>
      <c r="E55" s="37"/>
      <c r="F55" s="37"/>
      <c r="G55" s="38"/>
      <c r="H55" s="38"/>
      <c r="I55" s="39" t="str">
        <f aca="false">IF(AND(ISNUMBER(G55),ISNUMBER(H55)),IF(H55&lt;G55,"⚠ check times",(H55-G55)*24),"")</f>
        <v/>
      </c>
      <c r="J55" s="37"/>
      <c r="K55" s="37"/>
      <c r="L55" s="37"/>
      <c r="M55" s="37"/>
      <c r="N55" s="40" t="str">
        <f aca="false">IF(AND(ISNUMBER(A55),YEAR(A55)&lt;&gt;ACTIVITIES!$H$1),"⚠ outside Tax Year","")</f>
        <v/>
      </c>
      <c r="O55" s="41" t="str">
        <f aca="false">IF(ISNUMBER(A55),MONTH(A55),"")</f>
        <v/>
      </c>
      <c r="P55" s="41" t="str">
        <f aca="false">IF(ISNUMBER(A55),YEAR(A55),"")</f>
        <v/>
      </c>
    </row>
    <row r="56" customFormat="false" ht="15" hidden="false" customHeight="false" outlineLevel="0" collapsed="false">
      <c r="A56" s="36"/>
      <c r="B56" s="37"/>
      <c r="C56" s="37"/>
      <c r="D56" s="37"/>
      <c r="E56" s="37"/>
      <c r="F56" s="37"/>
      <c r="G56" s="38"/>
      <c r="H56" s="38"/>
      <c r="I56" s="39" t="str">
        <f aca="false">IF(AND(ISNUMBER(G56),ISNUMBER(H56)),IF(H56&lt;G56,"⚠ check times",(H56-G56)*24),"")</f>
        <v/>
      </c>
      <c r="J56" s="37"/>
      <c r="K56" s="37"/>
      <c r="L56" s="37"/>
      <c r="M56" s="37"/>
      <c r="N56" s="40" t="str">
        <f aca="false">IF(AND(ISNUMBER(A56),YEAR(A56)&lt;&gt;ACTIVITIES!$H$1),"⚠ outside Tax Year","")</f>
        <v/>
      </c>
      <c r="O56" s="41" t="str">
        <f aca="false">IF(ISNUMBER(A56),MONTH(A56),"")</f>
        <v/>
      </c>
      <c r="P56" s="41" t="str">
        <f aca="false">IF(ISNUMBER(A56),YEAR(A56),"")</f>
        <v/>
      </c>
    </row>
    <row r="57" customFormat="false" ht="15" hidden="false" customHeight="false" outlineLevel="0" collapsed="false">
      <c r="A57" s="36"/>
      <c r="B57" s="37"/>
      <c r="C57" s="37"/>
      <c r="D57" s="37"/>
      <c r="E57" s="37"/>
      <c r="F57" s="37"/>
      <c r="G57" s="38"/>
      <c r="H57" s="38"/>
      <c r="I57" s="39" t="str">
        <f aca="false">IF(AND(ISNUMBER(G57),ISNUMBER(H57)),IF(H57&lt;G57,"⚠ check times",(H57-G57)*24),"")</f>
        <v/>
      </c>
      <c r="J57" s="37"/>
      <c r="K57" s="37"/>
      <c r="L57" s="37"/>
      <c r="M57" s="37"/>
      <c r="N57" s="40" t="str">
        <f aca="false">IF(AND(ISNUMBER(A57),YEAR(A57)&lt;&gt;ACTIVITIES!$H$1),"⚠ outside Tax Year","")</f>
        <v/>
      </c>
      <c r="O57" s="41" t="str">
        <f aca="false">IF(ISNUMBER(A57),MONTH(A57),"")</f>
        <v/>
      </c>
      <c r="P57" s="41" t="str">
        <f aca="false">IF(ISNUMBER(A57),YEAR(A57),"")</f>
        <v/>
      </c>
    </row>
    <row r="58" customFormat="false" ht="15" hidden="false" customHeight="false" outlineLevel="0" collapsed="false">
      <c r="A58" s="36"/>
      <c r="B58" s="37"/>
      <c r="C58" s="37"/>
      <c r="D58" s="37"/>
      <c r="E58" s="37"/>
      <c r="F58" s="37"/>
      <c r="G58" s="38"/>
      <c r="H58" s="38"/>
      <c r="I58" s="39" t="str">
        <f aca="false">IF(AND(ISNUMBER(G58),ISNUMBER(H58)),IF(H58&lt;G58,"⚠ check times",(H58-G58)*24),"")</f>
        <v/>
      </c>
      <c r="J58" s="37"/>
      <c r="K58" s="37"/>
      <c r="L58" s="37"/>
      <c r="M58" s="37"/>
      <c r="N58" s="40" t="str">
        <f aca="false">IF(AND(ISNUMBER(A58),YEAR(A58)&lt;&gt;ACTIVITIES!$H$1),"⚠ outside Tax Year","")</f>
        <v/>
      </c>
      <c r="O58" s="41" t="str">
        <f aca="false">IF(ISNUMBER(A58),MONTH(A58),"")</f>
        <v/>
      </c>
      <c r="P58" s="41" t="str">
        <f aca="false">IF(ISNUMBER(A58),YEAR(A58),"")</f>
        <v/>
      </c>
    </row>
    <row r="59" customFormat="false" ht="15" hidden="false" customHeight="false" outlineLevel="0" collapsed="false">
      <c r="A59" s="36"/>
      <c r="B59" s="37"/>
      <c r="C59" s="37"/>
      <c r="D59" s="37"/>
      <c r="E59" s="37"/>
      <c r="F59" s="37"/>
      <c r="G59" s="38"/>
      <c r="H59" s="38"/>
      <c r="I59" s="39" t="str">
        <f aca="false">IF(AND(ISNUMBER(G59),ISNUMBER(H59)),IF(H59&lt;G59,"⚠ check times",(H59-G59)*24),"")</f>
        <v/>
      </c>
      <c r="J59" s="37"/>
      <c r="K59" s="37"/>
      <c r="L59" s="37"/>
      <c r="M59" s="37"/>
      <c r="N59" s="40" t="str">
        <f aca="false">IF(AND(ISNUMBER(A59),YEAR(A59)&lt;&gt;ACTIVITIES!$H$1),"⚠ outside Tax Year","")</f>
        <v/>
      </c>
      <c r="O59" s="41" t="str">
        <f aca="false">IF(ISNUMBER(A59),MONTH(A59),"")</f>
        <v/>
      </c>
      <c r="P59" s="41" t="str">
        <f aca="false">IF(ISNUMBER(A59),YEAR(A59),"")</f>
        <v/>
      </c>
    </row>
    <row r="60" customFormat="false" ht="15" hidden="false" customHeight="false" outlineLevel="0" collapsed="false">
      <c r="A60" s="36"/>
      <c r="B60" s="37"/>
      <c r="C60" s="37"/>
      <c r="D60" s="37"/>
      <c r="E60" s="37"/>
      <c r="F60" s="37"/>
      <c r="G60" s="38"/>
      <c r="H60" s="38"/>
      <c r="I60" s="39" t="str">
        <f aca="false">IF(AND(ISNUMBER(G60),ISNUMBER(H60)),IF(H60&lt;G60,"⚠ check times",(H60-G60)*24),"")</f>
        <v/>
      </c>
      <c r="J60" s="37"/>
      <c r="K60" s="37"/>
      <c r="L60" s="37"/>
      <c r="M60" s="37"/>
      <c r="N60" s="40" t="str">
        <f aca="false">IF(AND(ISNUMBER(A60),YEAR(A60)&lt;&gt;ACTIVITIES!$H$1),"⚠ outside Tax Year","")</f>
        <v/>
      </c>
      <c r="O60" s="41" t="str">
        <f aca="false">IF(ISNUMBER(A60),MONTH(A60),"")</f>
        <v/>
      </c>
      <c r="P60" s="41" t="str">
        <f aca="false">IF(ISNUMBER(A60),YEAR(A60),"")</f>
        <v/>
      </c>
    </row>
    <row r="61" customFormat="false" ht="15" hidden="false" customHeight="false" outlineLevel="0" collapsed="false">
      <c r="A61" s="36"/>
      <c r="B61" s="37"/>
      <c r="C61" s="37"/>
      <c r="D61" s="37"/>
      <c r="E61" s="37"/>
      <c r="F61" s="37"/>
      <c r="G61" s="38"/>
      <c r="H61" s="38"/>
      <c r="I61" s="39" t="str">
        <f aca="false">IF(AND(ISNUMBER(G61),ISNUMBER(H61)),IF(H61&lt;G61,"⚠ check times",(H61-G61)*24),"")</f>
        <v/>
      </c>
      <c r="J61" s="37"/>
      <c r="K61" s="37"/>
      <c r="L61" s="37"/>
      <c r="M61" s="37"/>
      <c r="N61" s="40" t="str">
        <f aca="false">IF(AND(ISNUMBER(A61),YEAR(A61)&lt;&gt;ACTIVITIES!$H$1),"⚠ outside Tax Year","")</f>
        <v/>
      </c>
      <c r="O61" s="41" t="str">
        <f aca="false">IF(ISNUMBER(A61),MONTH(A61),"")</f>
        <v/>
      </c>
      <c r="P61" s="41" t="str">
        <f aca="false">IF(ISNUMBER(A61),YEAR(A61),"")</f>
        <v/>
      </c>
    </row>
    <row r="62" customFormat="false" ht="15" hidden="false" customHeight="false" outlineLevel="0" collapsed="false">
      <c r="A62" s="36"/>
      <c r="B62" s="37"/>
      <c r="C62" s="37"/>
      <c r="D62" s="37"/>
      <c r="E62" s="37"/>
      <c r="F62" s="37"/>
      <c r="G62" s="38"/>
      <c r="H62" s="38"/>
      <c r="I62" s="39" t="str">
        <f aca="false">IF(AND(ISNUMBER(G62),ISNUMBER(H62)),IF(H62&lt;G62,"⚠ check times",(H62-G62)*24),"")</f>
        <v/>
      </c>
      <c r="J62" s="37"/>
      <c r="K62" s="37"/>
      <c r="L62" s="37"/>
      <c r="M62" s="37"/>
      <c r="N62" s="40" t="str">
        <f aca="false">IF(AND(ISNUMBER(A62),YEAR(A62)&lt;&gt;ACTIVITIES!$H$1),"⚠ outside Tax Year","")</f>
        <v/>
      </c>
      <c r="O62" s="41" t="str">
        <f aca="false">IF(ISNUMBER(A62),MONTH(A62),"")</f>
        <v/>
      </c>
      <c r="P62" s="41" t="str">
        <f aca="false">IF(ISNUMBER(A62),YEAR(A62),"")</f>
        <v/>
      </c>
    </row>
    <row r="63" customFormat="false" ht="15" hidden="false" customHeight="false" outlineLevel="0" collapsed="false">
      <c r="A63" s="36"/>
      <c r="B63" s="37"/>
      <c r="C63" s="37"/>
      <c r="D63" s="37"/>
      <c r="E63" s="37"/>
      <c r="F63" s="37"/>
      <c r="G63" s="38"/>
      <c r="H63" s="38"/>
      <c r="I63" s="39" t="str">
        <f aca="false">IF(AND(ISNUMBER(G63),ISNUMBER(H63)),IF(H63&lt;G63,"⚠ check times",(H63-G63)*24),"")</f>
        <v/>
      </c>
      <c r="J63" s="37"/>
      <c r="K63" s="37"/>
      <c r="L63" s="37"/>
      <c r="M63" s="37"/>
      <c r="N63" s="40" t="str">
        <f aca="false">IF(AND(ISNUMBER(A63),YEAR(A63)&lt;&gt;ACTIVITIES!$H$1),"⚠ outside Tax Year","")</f>
        <v/>
      </c>
      <c r="O63" s="41" t="str">
        <f aca="false">IF(ISNUMBER(A63),MONTH(A63),"")</f>
        <v/>
      </c>
      <c r="P63" s="41" t="str">
        <f aca="false">IF(ISNUMBER(A63),YEAR(A63),"")</f>
        <v/>
      </c>
    </row>
    <row r="64" customFormat="false" ht="15" hidden="false" customHeight="false" outlineLevel="0" collapsed="false">
      <c r="A64" s="36"/>
      <c r="B64" s="37"/>
      <c r="C64" s="37"/>
      <c r="D64" s="37"/>
      <c r="E64" s="37"/>
      <c r="F64" s="37"/>
      <c r="G64" s="38"/>
      <c r="H64" s="38"/>
      <c r="I64" s="39" t="str">
        <f aca="false">IF(AND(ISNUMBER(G64),ISNUMBER(H64)),IF(H64&lt;G64,"⚠ check times",(H64-G64)*24),"")</f>
        <v/>
      </c>
      <c r="J64" s="37"/>
      <c r="K64" s="37"/>
      <c r="L64" s="37"/>
      <c r="M64" s="37"/>
      <c r="N64" s="40" t="str">
        <f aca="false">IF(AND(ISNUMBER(A64),YEAR(A64)&lt;&gt;ACTIVITIES!$H$1),"⚠ outside Tax Year","")</f>
        <v/>
      </c>
      <c r="O64" s="41" t="str">
        <f aca="false">IF(ISNUMBER(A64),MONTH(A64),"")</f>
        <v/>
      </c>
      <c r="P64" s="41" t="str">
        <f aca="false">IF(ISNUMBER(A64),YEAR(A64),"")</f>
        <v/>
      </c>
    </row>
    <row r="65" customFormat="false" ht="15" hidden="false" customHeight="false" outlineLevel="0" collapsed="false">
      <c r="A65" s="36"/>
      <c r="B65" s="37"/>
      <c r="C65" s="37"/>
      <c r="D65" s="37"/>
      <c r="E65" s="37"/>
      <c r="F65" s="37"/>
      <c r="G65" s="38"/>
      <c r="H65" s="38"/>
      <c r="I65" s="39" t="str">
        <f aca="false">IF(AND(ISNUMBER(G65),ISNUMBER(H65)),IF(H65&lt;G65,"⚠ check times",(H65-G65)*24),"")</f>
        <v/>
      </c>
      <c r="J65" s="37"/>
      <c r="K65" s="37"/>
      <c r="L65" s="37"/>
      <c r="M65" s="37"/>
      <c r="N65" s="40" t="str">
        <f aca="false">IF(AND(ISNUMBER(A65),YEAR(A65)&lt;&gt;ACTIVITIES!$H$1),"⚠ outside Tax Year","")</f>
        <v/>
      </c>
      <c r="O65" s="41" t="str">
        <f aca="false">IF(ISNUMBER(A65),MONTH(A65),"")</f>
        <v/>
      </c>
      <c r="P65" s="41" t="str">
        <f aca="false">IF(ISNUMBER(A65),YEAR(A65),"")</f>
        <v/>
      </c>
    </row>
    <row r="66" customFormat="false" ht="15" hidden="false" customHeight="false" outlineLevel="0" collapsed="false">
      <c r="A66" s="36"/>
      <c r="B66" s="37"/>
      <c r="C66" s="37"/>
      <c r="D66" s="37"/>
      <c r="E66" s="37"/>
      <c r="F66" s="37"/>
      <c r="G66" s="38"/>
      <c r="H66" s="38"/>
      <c r="I66" s="39" t="str">
        <f aca="false">IF(AND(ISNUMBER(G66),ISNUMBER(H66)),IF(H66&lt;G66,"⚠ check times",(H66-G66)*24),"")</f>
        <v/>
      </c>
      <c r="J66" s="37"/>
      <c r="K66" s="37"/>
      <c r="L66" s="37"/>
      <c r="M66" s="37"/>
      <c r="N66" s="40" t="str">
        <f aca="false">IF(AND(ISNUMBER(A66),YEAR(A66)&lt;&gt;ACTIVITIES!$H$1),"⚠ outside Tax Year","")</f>
        <v/>
      </c>
      <c r="O66" s="41" t="str">
        <f aca="false">IF(ISNUMBER(A66),MONTH(A66),"")</f>
        <v/>
      </c>
      <c r="P66" s="41" t="str">
        <f aca="false">IF(ISNUMBER(A66),YEAR(A66),"")</f>
        <v/>
      </c>
    </row>
    <row r="67" customFormat="false" ht="15" hidden="false" customHeight="false" outlineLevel="0" collapsed="false">
      <c r="A67" s="36"/>
      <c r="B67" s="37"/>
      <c r="C67" s="37"/>
      <c r="D67" s="37"/>
      <c r="E67" s="37"/>
      <c r="F67" s="37"/>
      <c r="G67" s="38"/>
      <c r="H67" s="38"/>
      <c r="I67" s="39" t="str">
        <f aca="false">IF(AND(ISNUMBER(G67),ISNUMBER(H67)),IF(H67&lt;G67,"⚠ check times",(H67-G67)*24),"")</f>
        <v/>
      </c>
      <c r="J67" s="37"/>
      <c r="K67" s="37"/>
      <c r="L67" s="37"/>
      <c r="M67" s="37"/>
      <c r="N67" s="40" t="str">
        <f aca="false">IF(AND(ISNUMBER(A67),YEAR(A67)&lt;&gt;ACTIVITIES!$H$1),"⚠ outside Tax Year","")</f>
        <v/>
      </c>
      <c r="O67" s="41" t="str">
        <f aca="false">IF(ISNUMBER(A67),MONTH(A67),"")</f>
        <v/>
      </c>
      <c r="P67" s="41" t="str">
        <f aca="false">IF(ISNUMBER(A67),YEAR(A67),"")</f>
        <v/>
      </c>
    </row>
    <row r="68" customFormat="false" ht="15" hidden="false" customHeight="false" outlineLevel="0" collapsed="false">
      <c r="A68" s="36"/>
      <c r="B68" s="37"/>
      <c r="C68" s="37"/>
      <c r="D68" s="37"/>
      <c r="E68" s="37"/>
      <c r="F68" s="37"/>
      <c r="G68" s="38"/>
      <c r="H68" s="38"/>
      <c r="I68" s="39" t="str">
        <f aca="false">IF(AND(ISNUMBER(G68),ISNUMBER(H68)),IF(H68&lt;G68,"⚠ check times",(H68-G68)*24),"")</f>
        <v/>
      </c>
      <c r="J68" s="37"/>
      <c r="K68" s="37"/>
      <c r="L68" s="37"/>
      <c r="M68" s="37"/>
      <c r="N68" s="40" t="str">
        <f aca="false">IF(AND(ISNUMBER(A68),YEAR(A68)&lt;&gt;ACTIVITIES!$H$1),"⚠ outside Tax Year","")</f>
        <v/>
      </c>
      <c r="O68" s="41" t="str">
        <f aca="false">IF(ISNUMBER(A68),MONTH(A68),"")</f>
        <v/>
      </c>
      <c r="P68" s="41" t="str">
        <f aca="false">IF(ISNUMBER(A68),YEAR(A68),"")</f>
        <v/>
      </c>
    </row>
    <row r="69" customFormat="false" ht="15" hidden="false" customHeight="false" outlineLevel="0" collapsed="false">
      <c r="A69" s="36"/>
      <c r="B69" s="37"/>
      <c r="C69" s="37"/>
      <c r="D69" s="37"/>
      <c r="E69" s="37"/>
      <c r="F69" s="37"/>
      <c r="G69" s="38"/>
      <c r="H69" s="38"/>
      <c r="I69" s="39" t="str">
        <f aca="false">IF(AND(ISNUMBER(G69),ISNUMBER(H69)),IF(H69&lt;G69,"⚠ check times",(H69-G69)*24),"")</f>
        <v/>
      </c>
      <c r="J69" s="37"/>
      <c r="K69" s="37"/>
      <c r="L69" s="37"/>
      <c r="M69" s="37"/>
      <c r="N69" s="40" t="str">
        <f aca="false">IF(AND(ISNUMBER(A69),YEAR(A69)&lt;&gt;ACTIVITIES!$H$1),"⚠ outside Tax Year","")</f>
        <v/>
      </c>
      <c r="O69" s="41" t="str">
        <f aca="false">IF(ISNUMBER(A69),MONTH(A69),"")</f>
        <v/>
      </c>
      <c r="P69" s="41" t="str">
        <f aca="false">IF(ISNUMBER(A69),YEAR(A69),"")</f>
        <v/>
      </c>
    </row>
    <row r="70" customFormat="false" ht="15" hidden="false" customHeight="false" outlineLevel="0" collapsed="false">
      <c r="A70" s="36"/>
      <c r="B70" s="37"/>
      <c r="C70" s="37"/>
      <c r="D70" s="37"/>
      <c r="E70" s="37"/>
      <c r="F70" s="37"/>
      <c r="G70" s="38"/>
      <c r="H70" s="38"/>
      <c r="I70" s="39" t="str">
        <f aca="false">IF(AND(ISNUMBER(G70),ISNUMBER(H70)),IF(H70&lt;G70,"⚠ check times",(H70-G70)*24),"")</f>
        <v/>
      </c>
      <c r="J70" s="37"/>
      <c r="K70" s="37"/>
      <c r="L70" s="37"/>
      <c r="M70" s="37"/>
      <c r="N70" s="40" t="str">
        <f aca="false">IF(AND(ISNUMBER(A70),YEAR(A70)&lt;&gt;ACTIVITIES!$H$1),"⚠ outside Tax Year","")</f>
        <v/>
      </c>
      <c r="O70" s="41" t="str">
        <f aca="false">IF(ISNUMBER(A70),MONTH(A70),"")</f>
        <v/>
      </c>
      <c r="P70" s="41" t="str">
        <f aca="false">IF(ISNUMBER(A70),YEAR(A70),"")</f>
        <v/>
      </c>
    </row>
    <row r="71" customFormat="false" ht="15" hidden="false" customHeight="false" outlineLevel="0" collapsed="false">
      <c r="A71" s="36"/>
      <c r="B71" s="37"/>
      <c r="C71" s="37"/>
      <c r="D71" s="37"/>
      <c r="E71" s="37"/>
      <c r="F71" s="37"/>
      <c r="G71" s="38"/>
      <c r="H71" s="38"/>
      <c r="I71" s="39" t="str">
        <f aca="false">IF(AND(ISNUMBER(G71),ISNUMBER(H71)),IF(H71&lt;G71,"⚠ check times",(H71-G71)*24),"")</f>
        <v/>
      </c>
      <c r="J71" s="37"/>
      <c r="K71" s="37"/>
      <c r="L71" s="37"/>
      <c r="M71" s="37"/>
      <c r="N71" s="40" t="str">
        <f aca="false">IF(AND(ISNUMBER(A71),YEAR(A71)&lt;&gt;ACTIVITIES!$H$1),"⚠ outside Tax Year","")</f>
        <v/>
      </c>
      <c r="O71" s="41" t="str">
        <f aca="false">IF(ISNUMBER(A71),MONTH(A71),"")</f>
        <v/>
      </c>
      <c r="P71" s="41" t="str">
        <f aca="false">IF(ISNUMBER(A71),YEAR(A71),"")</f>
        <v/>
      </c>
    </row>
    <row r="72" customFormat="false" ht="15" hidden="false" customHeight="false" outlineLevel="0" collapsed="false">
      <c r="A72" s="36"/>
      <c r="B72" s="37"/>
      <c r="C72" s="37"/>
      <c r="D72" s="37"/>
      <c r="E72" s="37"/>
      <c r="F72" s="37"/>
      <c r="G72" s="38"/>
      <c r="H72" s="38"/>
      <c r="I72" s="39" t="str">
        <f aca="false">IF(AND(ISNUMBER(G72),ISNUMBER(H72)),IF(H72&lt;G72,"⚠ check times",(H72-G72)*24),"")</f>
        <v/>
      </c>
      <c r="J72" s="37"/>
      <c r="K72" s="37"/>
      <c r="L72" s="37"/>
      <c r="M72" s="37"/>
      <c r="N72" s="40" t="str">
        <f aca="false">IF(AND(ISNUMBER(A72),YEAR(A72)&lt;&gt;ACTIVITIES!$H$1),"⚠ outside Tax Year","")</f>
        <v/>
      </c>
      <c r="O72" s="41" t="str">
        <f aca="false">IF(ISNUMBER(A72),MONTH(A72),"")</f>
        <v/>
      </c>
      <c r="P72" s="41" t="str">
        <f aca="false">IF(ISNUMBER(A72),YEAR(A72),"")</f>
        <v/>
      </c>
    </row>
    <row r="73" customFormat="false" ht="15" hidden="false" customHeight="false" outlineLevel="0" collapsed="false">
      <c r="A73" s="36"/>
      <c r="B73" s="37"/>
      <c r="C73" s="37"/>
      <c r="D73" s="37"/>
      <c r="E73" s="37"/>
      <c r="F73" s="37"/>
      <c r="G73" s="38"/>
      <c r="H73" s="38"/>
      <c r="I73" s="39" t="str">
        <f aca="false">IF(AND(ISNUMBER(G73),ISNUMBER(H73)),IF(H73&lt;G73,"⚠ check times",(H73-G73)*24),"")</f>
        <v/>
      </c>
      <c r="J73" s="37"/>
      <c r="K73" s="37"/>
      <c r="L73" s="37"/>
      <c r="M73" s="37"/>
      <c r="N73" s="40" t="str">
        <f aca="false">IF(AND(ISNUMBER(A73),YEAR(A73)&lt;&gt;ACTIVITIES!$H$1),"⚠ outside Tax Year","")</f>
        <v/>
      </c>
      <c r="O73" s="41" t="str">
        <f aca="false">IF(ISNUMBER(A73),MONTH(A73),"")</f>
        <v/>
      </c>
      <c r="P73" s="41" t="str">
        <f aca="false">IF(ISNUMBER(A73),YEAR(A73),"")</f>
        <v/>
      </c>
    </row>
    <row r="74" customFormat="false" ht="15" hidden="false" customHeight="false" outlineLevel="0" collapsed="false">
      <c r="A74" s="36"/>
      <c r="B74" s="37"/>
      <c r="C74" s="37"/>
      <c r="D74" s="37"/>
      <c r="E74" s="37"/>
      <c r="F74" s="37"/>
      <c r="G74" s="38"/>
      <c r="H74" s="38"/>
      <c r="I74" s="39" t="str">
        <f aca="false">IF(AND(ISNUMBER(G74),ISNUMBER(H74)),IF(H74&lt;G74,"⚠ check times",(H74-G74)*24),"")</f>
        <v/>
      </c>
      <c r="J74" s="37"/>
      <c r="K74" s="37"/>
      <c r="L74" s="37"/>
      <c r="M74" s="37"/>
      <c r="N74" s="40" t="str">
        <f aca="false">IF(AND(ISNUMBER(A74),YEAR(A74)&lt;&gt;ACTIVITIES!$H$1),"⚠ outside Tax Year","")</f>
        <v/>
      </c>
      <c r="O74" s="41" t="str">
        <f aca="false">IF(ISNUMBER(A74),MONTH(A74),"")</f>
        <v/>
      </c>
      <c r="P74" s="41" t="str">
        <f aca="false">IF(ISNUMBER(A74),YEAR(A74),"")</f>
        <v/>
      </c>
    </row>
    <row r="75" customFormat="false" ht="15" hidden="false" customHeight="false" outlineLevel="0" collapsed="false">
      <c r="A75" s="36"/>
      <c r="B75" s="37"/>
      <c r="C75" s="37"/>
      <c r="D75" s="37"/>
      <c r="E75" s="37"/>
      <c r="F75" s="37"/>
      <c r="G75" s="38"/>
      <c r="H75" s="38"/>
      <c r="I75" s="39" t="str">
        <f aca="false">IF(AND(ISNUMBER(G75),ISNUMBER(H75)),IF(H75&lt;G75,"⚠ check times",(H75-G75)*24),"")</f>
        <v/>
      </c>
      <c r="J75" s="37"/>
      <c r="K75" s="37"/>
      <c r="L75" s="37"/>
      <c r="M75" s="37"/>
      <c r="N75" s="40" t="str">
        <f aca="false">IF(AND(ISNUMBER(A75),YEAR(A75)&lt;&gt;ACTIVITIES!$H$1),"⚠ outside Tax Year","")</f>
        <v/>
      </c>
      <c r="O75" s="41" t="str">
        <f aca="false">IF(ISNUMBER(A75),MONTH(A75),"")</f>
        <v/>
      </c>
      <c r="P75" s="41" t="str">
        <f aca="false">IF(ISNUMBER(A75),YEAR(A75),"")</f>
        <v/>
      </c>
    </row>
    <row r="76" customFormat="false" ht="15" hidden="false" customHeight="false" outlineLevel="0" collapsed="false">
      <c r="A76" s="36"/>
      <c r="B76" s="37"/>
      <c r="C76" s="37"/>
      <c r="D76" s="37"/>
      <c r="E76" s="37"/>
      <c r="F76" s="37"/>
      <c r="G76" s="38"/>
      <c r="H76" s="38"/>
      <c r="I76" s="39" t="str">
        <f aca="false">IF(AND(ISNUMBER(G76),ISNUMBER(H76)),IF(H76&lt;G76,"⚠ check times",(H76-G76)*24),"")</f>
        <v/>
      </c>
      <c r="J76" s="37"/>
      <c r="K76" s="37"/>
      <c r="L76" s="37"/>
      <c r="M76" s="37"/>
      <c r="N76" s="40" t="str">
        <f aca="false">IF(AND(ISNUMBER(A76),YEAR(A76)&lt;&gt;ACTIVITIES!$H$1),"⚠ outside Tax Year","")</f>
        <v/>
      </c>
      <c r="O76" s="41" t="str">
        <f aca="false">IF(ISNUMBER(A76),MONTH(A76),"")</f>
        <v/>
      </c>
      <c r="P76" s="41" t="str">
        <f aca="false">IF(ISNUMBER(A76),YEAR(A76),"")</f>
        <v/>
      </c>
    </row>
    <row r="77" customFormat="false" ht="15" hidden="false" customHeight="false" outlineLevel="0" collapsed="false">
      <c r="A77" s="36"/>
      <c r="B77" s="37"/>
      <c r="C77" s="37"/>
      <c r="D77" s="37"/>
      <c r="E77" s="37"/>
      <c r="F77" s="37"/>
      <c r="G77" s="38"/>
      <c r="H77" s="38"/>
      <c r="I77" s="39" t="str">
        <f aca="false">IF(AND(ISNUMBER(G77),ISNUMBER(H77)),IF(H77&lt;G77,"⚠ check times",(H77-G77)*24),"")</f>
        <v/>
      </c>
      <c r="J77" s="37"/>
      <c r="K77" s="37"/>
      <c r="L77" s="37"/>
      <c r="M77" s="37"/>
      <c r="N77" s="40" t="str">
        <f aca="false">IF(AND(ISNUMBER(A77),YEAR(A77)&lt;&gt;ACTIVITIES!$H$1),"⚠ outside Tax Year","")</f>
        <v/>
      </c>
      <c r="O77" s="41" t="str">
        <f aca="false">IF(ISNUMBER(A77),MONTH(A77),"")</f>
        <v/>
      </c>
      <c r="P77" s="41" t="str">
        <f aca="false">IF(ISNUMBER(A77),YEAR(A77),"")</f>
        <v/>
      </c>
    </row>
    <row r="78" customFormat="false" ht="15" hidden="false" customHeight="false" outlineLevel="0" collapsed="false">
      <c r="A78" s="36"/>
      <c r="B78" s="37"/>
      <c r="C78" s="37"/>
      <c r="D78" s="37"/>
      <c r="E78" s="37"/>
      <c r="F78" s="37"/>
      <c r="G78" s="38"/>
      <c r="H78" s="38"/>
      <c r="I78" s="39" t="str">
        <f aca="false">IF(AND(ISNUMBER(G78),ISNUMBER(H78)),IF(H78&lt;G78,"⚠ check times",(H78-G78)*24),"")</f>
        <v/>
      </c>
      <c r="J78" s="37"/>
      <c r="K78" s="37"/>
      <c r="L78" s="37"/>
      <c r="M78" s="37"/>
      <c r="N78" s="40" t="str">
        <f aca="false">IF(AND(ISNUMBER(A78),YEAR(A78)&lt;&gt;ACTIVITIES!$H$1),"⚠ outside Tax Year","")</f>
        <v/>
      </c>
      <c r="O78" s="41" t="str">
        <f aca="false">IF(ISNUMBER(A78),MONTH(A78),"")</f>
        <v/>
      </c>
      <c r="P78" s="41" t="str">
        <f aca="false">IF(ISNUMBER(A78),YEAR(A78),"")</f>
        <v/>
      </c>
    </row>
    <row r="79" customFormat="false" ht="15" hidden="false" customHeight="false" outlineLevel="0" collapsed="false">
      <c r="A79" s="36"/>
      <c r="B79" s="37"/>
      <c r="C79" s="37"/>
      <c r="D79" s="37"/>
      <c r="E79" s="37"/>
      <c r="F79" s="37"/>
      <c r="G79" s="38"/>
      <c r="H79" s="38"/>
      <c r="I79" s="39" t="str">
        <f aca="false">IF(AND(ISNUMBER(G79),ISNUMBER(H79)),IF(H79&lt;G79,"⚠ check times",(H79-G79)*24),"")</f>
        <v/>
      </c>
      <c r="J79" s="37"/>
      <c r="K79" s="37"/>
      <c r="L79" s="37"/>
      <c r="M79" s="37"/>
      <c r="N79" s="40" t="str">
        <f aca="false">IF(AND(ISNUMBER(A79),YEAR(A79)&lt;&gt;ACTIVITIES!$H$1),"⚠ outside Tax Year","")</f>
        <v/>
      </c>
      <c r="O79" s="41" t="str">
        <f aca="false">IF(ISNUMBER(A79),MONTH(A79),"")</f>
        <v/>
      </c>
      <c r="P79" s="41" t="str">
        <f aca="false">IF(ISNUMBER(A79),YEAR(A79),"")</f>
        <v/>
      </c>
    </row>
    <row r="80" customFormat="false" ht="15" hidden="false" customHeight="false" outlineLevel="0" collapsed="false">
      <c r="A80" s="36"/>
      <c r="B80" s="37"/>
      <c r="C80" s="37"/>
      <c r="D80" s="37"/>
      <c r="E80" s="37"/>
      <c r="F80" s="37"/>
      <c r="G80" s="38"/>
      <c r="H80" s="38"/>
      <c r="I80" s="39" t="str">
        <f aca="false">IF(AND(ISNUMBER(G80),ISNUMBER(H80)),IF(H80&lt;G80,"⚠ check times",(H80-G80)*24),"")</f>
        <v/>
      </c>
      <c r="J80" s="37"/>
      <c r="K80" s="37"/>
      <c r="L80" s="37"/>
      <c r="M80" s="37"/>
      <c r="N80" s="40" t="str">
        <f aca="false">IF(AND(ISNUMBER(A80),YEAR(A80)&lt;&gt;ACTIVITIES!$H$1),"⚠ outside Tax Year","")</f>
        <v/>
      </c>
      <c r="O80" s="41" t="str">
        <f aca="false">IF(ISNUMBER(A80),MONTH(A80),"")</f>
        <v/>
      </c>
      <c r="P80" s="41" t="str">
        <f aca="false">IF(ISNUMBER(A80),YEAR(A80),"")</f>
        <v/>
      </c>
    </row>
    <row r="81" customFormat="false" ht="15" hidden="false" customHeight="false" outlineLevel="0" collapsed="false">
      <c r="A81" s="36"/>
      <c r="B81" s="37"/>
      <c r="C81" s="37"/>
      <c r="D81" s="37"/>
      <c r="E81" s="37"/>
      <c r="F81" s="37"/>
      <c r="G81" s="38"/>
      <c r="H81" s="38"/>
      <c r="I81" s="39" t="str">
        <f aca="false">IF(AND(ISNUMBER(G81),ISNUMBER(H81)),IF(H81&lt;G81,"⚠ check times",(H81-G81)*24),"")</f>
        <v/>
      </c>
      <c r="J81" s="37"/>
      <c r="K81" s="37"/>
      <c r="L81" s="37"/>
      <c r="M81" s="37"/>
      <c r="N81" s="40" t="str">
        <f aca="false">IF(AND(ISNUMBER(A81),YEAR(A81)&lt;&gt;ACTIVITIES!$H$1),"⚠ outside Tax Year","")</f>
        <v/>
      </c>
      <c r="O81" s="41" t="str">
        <f aca="false">IF(ISNUMBER(A81),MONTH(A81),"")</f>
        <v/>
      </c>
      <c r="P81" s="41" t="str">
        <f aca="false">IF(ISNUMBER(A81),YEAR(A81),"")</f>
        <v/>
      </c>
    </row>
    <row r="82" customFormat="false" ht="15" hidden="false" customHeight="false" outlineLevel="0" collapsed="false">
      <c r="A82" s="36"/>
      <c r="B82" s="37"/>
      <c r="C82" s="37"/>
      <c r="D82" s="37"/>
      <c r="E82" s="37"/>
      <c r="F82" s="37"/>
      <c r="G82" s="38"/>
      <c r="H82" s="38"/>
      <c r="I82" s="39" t="str">
        <f aca="false">IF(AND(ISNUMBER(G82),ISNUMBER(H82)),IF(H82&lt;G82,"⚠ check times",(H82-G82)*24),"")</f>
        <v/>
      </c>
      <c r="J82" s="37"/>
      <c r="K82" s="37"/>
      <c r="L82" s="37"/>
      <c r="M82" s="37"/>
      <c r="N82" s="40" t="str">
        <f aca="false">IF(AND(ISNUMBER(A82),YEAR(A82)&lt;&gt;ACTIVITIES!$H$1),"⚠ outside Tax Year","")</f>
        <v/>
      </c>
      <c r="O82" s="41" t="str">
        <f aca="false">IF(ISNUMBER(A82),MONTH(A82),"")</f>
        <v/>
      </c>
      <c r="P82" s="41" t="str">
        <f aca="false">IF(ISNUMBER(A82),YEAR(A82),"")</f>
        <v/>
      </c>
    </row>
    <row r="83" customFormat="false" ht="15" hidden="false" customHeight="false" outlineLevel="0" collapsed="false">
      <c r="A83" s="36"/>
      <c r="B83" s="37"/>
      <c r="C83" s="37"/>
      <c r="D83" s="37"/>
      <c r="E83" s="37"/>
      <c r="F83" s="37"/>
      <c r="G83" s="38"/>
      <c r="H83" s="38"/>
      <c r="I83" s="39" t="str">
        <f aca="false">IF(AND(ISNUMBER(G83),ISNUMBER(H83)),IF(H83&lt;G83,"⚠ check times",(H83-G83)*24),"")</f>
        <v/>
      </c>
      <c r="J83" s="37"/>
      <c r="K83" s="37"/>
      <c r="L83" s="37"/>
      <c r="M83" s="37"/>
      <c r="N83" s="40" t="str">
        <f aca="false">IF(AND(ISNUMBER(A83),YEAR(A83)&lt;&gt;ACTIVITIES!$H$1),"⚠ outside Tax Year","")</f>
        <v/>
      </c>
      <c r="O83" s="41" t="str">
        <f aca="false">IF(ISNUMBER(A83),MONTH(A83),"")</f>
        <v/>
      </c>
      <c r="P83" s="41" t="str">
        <f aca="false">IF(ISNUMBER(A83),YEAR(A83),"")</f>
        <v/>
      </c>
    </row>
    <row r="84" customFormat="false" ht="15" hidden="false" customHeight="false" outlineLevel="0" collapsed="false">
      <c r="A84" s="36"/>
      <c r="B84" s="37"/>
      <c r="C84" s="37"/>
      <c r="D84" s="37"/>
      <c r="E84" s="37"/>
      <c r="F84" s="37"/>
      <c r="G84" s="38"/>
      <c r="H84" s="38"/>
      <c r="I84" s="39" t="str">
        <f aca="false">IF(AND(ISNUMBER(G84),ISNUMBER(H84)),IF(H84&lt;G84,"⚠ check times",(H84-G84)*24),"")</f>
        <v/>
      </c>
      <c r="J84" s="37"/>
      <c r="K84" s="37"/>
      <c r="L84" s="37"/>
      <c r="M84" s="37"/>
      <c r="N84" s="40" t="str">
        <f aca="false">IF(AND(ISNUMBER(A84),YEAR(A84)&lt;&gt;ACTIVITIES!$H$1),"⚠ outside Tax Year","")</f>
        <v/>
      </c>
      <c r="O84" s="41" t="str">
        <f aca="false">IF(ISNUMBER(A84),MONTH(A84),"")</f>
        <v/>
      </c>
      <c r="P84" s="41" t="str">
        <f aca="false">IF(ISNUMBER(A84),YEAR(A84),"")</f>
        <v/>
      </c>
    </row>
    <row r="85" customFormat="false" ht="15" hidden="false" customHeight="false" outlineLevel="0" collapsed="false">
      <c r="A85" s="36"/>
      <c r="B85" s="37"/>
      <c r="C85" s="37"/>
      <c r="D85" s="37"/>
      <c r="E85" s="37"/>
      <c r="F85" s="37"/>
      <c r="G85" s="38"/>
      <c r="H85" s="38"/>
      <c r="I85" s="39" t="str">
        <f aca="false">IF(AND(ISNUMBER(G85),ISNUMBER(H85)),IF(H85&lt;G85,"⚠ check times",(H85-G85)*24),"")</f>
        <v/>
      </c>
      <c r="J85" s="37"/>
      <c r="K85" s="37"/>
      <c r="L85" s="37"/>
      <c r="M85" s="37"/>
      <c r="N85" s="40" t="str">
        <f aca="false">IF(AND(ISNUMBER(A85),YEAR(A85)&lt;&gt;ACTIVITIES!$H$1),"⚠ outside Tax Year","")</f>
        <v/>
      </c>
      <c r="O85" s="41" t="str">
        <f aca="false">IF(ISNUMBER(A85),MONTH(A85),"")</f>
        <v/>
      </c>
      <c r="P85" s="41" t="str">
        <f aca="false">IF(ISNUMBER(A85),YEAR(A85),"")</f>
        <v/>
      </c>
    </row>
    <row r="86" customFormat="false" ht="15" hidden="false" customHeight="false" outlineLevel="0" collapsed="false">
      <c r="A86" s="36"/>
      <c r="B86" s="37"/>
      <c r="C86" s="37"/>
      <c r="D86" s="37"/>
      <c r="E86" s="37"/>
      <c r="F86" s="37"/>
      <c r="G86" s="38"/>
      <c r="H86" s="38"/>
      <c r="I86" s="39" t="str">
        <f aca="false">IF(AND(ISNUMBER(G86),ISNUMBER(H86)),IF(H86&lt;G86,"⚠ check times",(H86-G86)*24),"")</f>
        <v/>
      </c>
      <c r="J86" s="37"/>
      <c r="K86" s="37"/>
      <c r="L86" s="37"/>
      <c r="M86" s="37"/>
      <c r="N86" s="40" t="str">
        <f aca="false">IF(AND(ISNUMBER(A86),YEAR(A86)&lt;&gt;ACTIVITIES!$H$1),"⚠ outside Tax Year","")</f>
        <v/>
      </c>
      <c r="O86" s="41" t="str">
        <f aca="false">IF(ISNUMBER(A86),MONTH(A86),"")</f>
        <v/>
      </c>
      <c r="P86" s="41" t="str">
        <f aca="false">IF(ISNUMBER(A86),YEAR(A86),"")</f>
        <v/>
      </c>
    </row>
    <row r="87" customFormat="false" ht="15" hidden="false" customHeight="false" outlineLevel="0" collapsed="false">
      <c r="A87" s="36"/>
      <c r="B87" s="37"/>
      <c r="C87" s="37"/>
      <c r="D87" s="37"/>
      <c r="E87" s="37"/>
      <c r="F87" s="37"/>
      <c r="G87" s="38"/>
      <c r="H87" s="38"/>
      <c r="I87" s="39" t="str">
        <f aca="false">IF(AND(ISNUMBER(G87),ISNUMBER(H87)),IF(H87&lt;G87,"⚠ check times",(H87-G87)*24),"")</f>
        <v/>
      </c>
      <c r="J87" s="37"/>
      <c r="K87" s="37"/>
      <c r="L87" s="37"/>
      <c r="M87" s="37"/>
      <c r="N87" s="40" t="str">
        <f aca="false">IF(AND(ISNUMBER(A87),YEAR(A87)&lt;&gt;ACTIVITIES!$H$1),"⚠ outside Tax Year","")</f>
        <v/>
      </c>
      <c r="O87" s="41" t="str">
        <f aca="false">IF(ISNUMBER(A87),MONTH(A87),"")</f>
        <v/>
      </c>
      <c r="P87" s="41" t="str">
        <f aca="false">IF(ISNUMBER(A87),YEAR(A87),"")</f>
        <v/>
      </c>
    </row>
    <row r="88" customFormat="false" ht="15" hidden="false" customHeight="false" outlineLevel="0" collapsed="false">
      <c r="A88" s="36"/>
      <c r="B88" s="37"/>
      <c r="C88" s="37"/>
      <c r="D88" s="37"/>
      <c r="E88" s="37"/>
      <c r="F88" s="37"/>
      <c r="G88" s="38"/>
      <c r="H88" s="38"/>
      <c r="I88" s="39" t="str">
        <f aca="false">IF(AND(ISNUMBER(G88),ISNUMBER(H88)),IF(H88&lt;G88,"⚠ check times",(H88-G88)*24),"")</f>
        <v/>
      </c>
      <c r="J88" s="37"/>
      <c r="K88" s="37"/>
      <c r="L88" s="37"/>
      <c r="M88" s="37"/>
      <c r="N88" s="40" t="str">
        <f aca="false">IF(AND(ISNUMBER(A88),YEAR(A88)&lt;&gt;ACTIVITIES!$H$1),"⚠ outside Tax Year","")</f>
        <v/>
      </c>
      <c r="O88" s="41" t="str">
        <f aca="false">IF(ISNUMBER(A88),MONTH(A88),"")</f>
        <v/>
      </c>
      <c r="P88" s="41" t="str">
        <f aca="false">IF(ISNUMBER(A88),YEAR(A88),"")</f>
        <v/>
      </c>
    </row>
    <row r="89" customFormat="false" ht="15" hidden="false" customHeight="false" outlineLevel="0" collapsed="false">
      <c r="A89" s="36"/>
      <c r="B89" s="37"/>
      <c r="C89" s="37"/>
      <c r="D89" s="37"/>
      <c r="E89" s="37"/>
      <c r="F89" s="37"/>
      <c r="G89" s="38"/>
      <c r="H89" s="38"/>
      <c r="I89" s="39" t="str">
        <f aca="false">IF(AND(ISNUMBER(G89),ISNUMBER(H89)),IF(H89&lt;G89,"⚠ check times",(H89-G89)*24),"")</f>
        <v/>
      </c>
      <c r="J89" s="37"/>
      <c r="K89" s="37"/>
      <c r="L89" s="37"/>
      <c r="M89" s="37"/>
      <c r="N89" s="40" t="str">
        <f aca="false">IF(AND(ISNUMBER(A89),YEAR(A89)&lt;&gt;ACTIVITIES!$H$1),"⚠ outside Tax Year","")</f>
        <v/>
      </c>
      <c r="O89" s="41" t="str">
        <f aca="false">IF(ISNUMBER(A89),MONTH(A89),"")</f>
        <v/>
      </c>
      <c r="P89" s="41" t="str">
        <f aca="false">IF(ISNUMBER(A89),YEAR(A89),"")</f>
        <v/>
      </c>
    </row>
    <row r="90" customFormat="false" ht="15" hidden="false" customHeight="false" outlineLevel="0" collapsed="false">
      <c r="A90" s="36"/>
      <c r="B90" s="37"/>
      <c r="C90" s="37"/>
      <c r="D90" s="37"/>
      <c r="E90" s="37"/>
      <c r="F90" s="37"/>
      <c r="G90" s="38"/>
      <c r="H90" s="38"/>
      <c r="I90" s="39" t="str">
        <f aca="false">IF(AND(ISNUMBER(G90),ISNUMBER(H90)),IF(H90&lt;G90,"⚠ check times",(H90-G90)*24),"")</f>
        <v/>
      </c>
      <c r="J90" s="37"/>
      <c r="K90" s="37"/>
      <c r="L90" s="37"/>
      <c r="M90" s="37"/>
      <c r="N90" s="40" t="str">
        <f aca="false">IF(AND(ISNUMBER(A90),YEAR(A90)&lt;&gt;ACTIVITIES!$H$1),"⚠ outside Tax Year","")</f>
        <v/>
      </c>
      <c r="O90" s="41" t="str">
        <f aca="false">IF(ISNUMBER(A90),MONTH(A90),"")</f>
        <v/>
      </c>
      <c r="P90" s="41" t="str">
        <f aca="false">IF(ISNUMBER(A90),YEAR(A90),"")</f>
        <v/>
      </c>
    </row>
    <row r="91" customFormat="false" ht="15" hidden="false" customHeight="false" outlineLevel="0" collapsed="false">
      <c r="A91" s="36"/>
      <c r="B91" s="37"/>
      <c r="C91" s="37"/>
      <c r="D91" s="37"/>
      <c r="E91" s="37"/>
      <c r="F91" s="37"/>
      <c r="G91" s="38"/>
      <c r="H91" s="38"/>
      <c r="I91" s="39" t="str">
        <f aca="false">IF(AND(ISNUMBER(G91),ISNUMBER(H91)),IF(H91&lt;G91,"⚠ check times",(H91-G91)*24),"")</f>
        <v/>
      </c>
      <c r="J91" s="37"/>
      <c r="K91" s="37"/>
      <c r="L91" s="37"/>
      <c r="M91" s="37"/>
      <c r="N91" s="40" t="str">
        <f aca="false">IF(AND(ISNUMBER(A91),YEAR(A91)&lt;&gt;ACTIVITIES!$H$1),"⚠ outside Tax Year","")</f>
        <v/>
      </c>
      <c r="O91" s="41" t="str">
        <f aca="false">IF(ISNUMBER(A91),MONTH(A91),"")</f>
        <v/>
      </c>
      <c r="P91" s="41" t="str">
        <f aca="false">IF(ISNUMBER(A91),YEAR(A91),"")</f>
        <v/>
      </c>
    </row>
    <row r="92" customFormat="false" ht="15" hidden="false" customHeight="false" outlineLevel="0" collapsed="false">
      <c r="A92" s="36"/>
      <c r="B92" s="37"/>
      <c r="C92" s="37"/>
      <c r="D92" s="37"/>
      <c r="E92" s="37"/>
      <c r="F92" s="37"/>
      <c r="G92" s="38"/>
      <c r="H92" s="38"/>
      <c r="I92" s="39" t="str">
        <f aca="false">IF(AND(ISNUMBER(G92),ISNUMBER(H92)),IF(H92&lt;G92,"⚠ check times",(H92-G92)*24),"")</f>
        <v/>
      </c>
      <c r="J92" s="37"/>
      <c r="K92" s="37"/>
      <c r="L92" s="37"/>
      <c r="M92" s="37"/>
      <c r="N92" s="40" t="str">
        <f aca="false">IF(AND(ISNUMBER(A92),YEAR(A92)&lt;&gt;ACTIVITIES!$H$1),"⚠ outside Tax Year","")</f>
        <v/>
      </c>
      <c r="O92" s="41" t="str">
        <f aca="false">IF(ISNUMBER(A92),MONTH(A92),"")</f>
        <v/>
      </c>
      <c r="P92" s="41" t="str">
        <f aca="false">IF(ISNUMBER(A92),YEAR(A92),"")</f>
        <v/>
      </c>
    </row>
    <row r="93" customFormat="false" ht="15" hidden="false" customHeight="false" outlineLevel="0" collapsed="false">
      <c r="A93" s="36"/>
      <c r="B93" s="37"/>
      <c r="C93" s="37"/>
      <c r="D93" s="37"/>
      <c r="E93" s="37"/>
      <c r="F93" s="37"/>
      <c r="G93" s="38"/>
      <c r="H93" s="38"/>
      <c r="I93" s="39" t="str">
        <f aca="false">IF(AND(ISNUMBER(G93),ISNUMBER(H93)),IF(H93&lt;G93,"⚠ check times",(H93-G93)*24),"")</f>
        <v/>
      </c>
      <c r="J93" s="37"/>
      <c r="K93" s="37"/>
      <c r="L93" s="37"/>
      <c r="M93" s="37"/>
      <c r="N93" s="40" t="str">
        <f aca="false">IF(AND(ISNUMBER(A93),YEAR(A93)&lt;&gt;ACTIVITIES!$H$1),"⚠ outside Tax Year","")</f>
        <v/>
      </c>
      <c r="O93" s="41" t="str">
        <f aca="false">IF(ISNUMBER(A93),MONTH(A93),"")</f>
        <v/>
      </c>
      <c r="P93" s="41" t="str">
        <f aca="false">IF(ISNUMBER(A93),YEAR(A93),"")</f>
        <v/>
      </c>
    </row>
    <row r="94" customFormat="false" ht="15" hidden="false" customHeight="false" outlineLevel="0" collapsed="false">
      <c r="A94" s="36"/>
      <c r="B94" s="37"/>
      <c r="C94" s="37"/>
      <c r="D94" s="37"/>
      <c r="E94" s="37"/>
      <c r="F94" s="37"/>
      <c r="G94" s="38"/>
      <c r="H94" s="38"/>
      <c r="I94" s="39" t="str">
        <f aca="false">IF(AND(ISNUMBER(G94),ISNUMBER(H94)),IF(H94&lt;G94,"⚠ check times",(H94-G94)*24),"")</f>
        <v/>
      </c>
      <c r="J94" s="37"/>
      <c r="K94" s="37"/>
      <c r="L94" s="37"/>
      <c r="M94" s="37"/>
      <c r="N94" s="40" t="str">
        <f aca="false">IF(AND(ISNUMBER(A94),YEAR(A94)&lt;&gt;ACTIVITIES!$H$1),"⚠ outside Tax Year","")</f>
        <v/>
      </c>
      <c r="O94" s="41" t="str">
        <f aca="false">IF(ISNUMBER(A94),MONTH(A94),"")</f>
        <v/>
      </c>
      <c r="P94" s="41" t="str">
        <f aca="false">IF(ISNUMBER(A94),YEAR(A94),"")</f>
        <v/>
      </c>
    </row>
    <row r="95" customFormat="false" ht="15" hidden="false" customHeight="false" outlineLevel="0" collapsed="false">
      <c r="A95" s="36"/>
      <c r="B95" s="37"/>
      <c r="C95" s="37"/>
      <c r="D95" s="37"/>
      <c r="E95" s="37"/>
      <c r="F95" s="37"/>
      <c r="G95" s="38"/>
      <c r="H95" s="38"/>
      <c r="I95" s="39" t="str">
        <f aca="false">IF(AND(ISNUMBER(G95),ISNUMBER(H95)),IF(H95&lt;G95,"⚠ check times",(H95-G95)*24),"")</f>
        <v/>
      </c>
      <c r="J95" s="37"/>
      <c r="K95" s="37"/>
      <c r="L95" s="37"/>
      <c r="M95" s="37"/>
      <c r="N95" s="40" t="str">
        <f aca="false">IF(AND(ISNUMBER(A95),YEAR(A95)&lt;&gt;ACTIVITIES!$H$1),"⚠ outside Tax Year","")</f>
        <v/>
      </c>
      <c r="O95" s="41" t="str">
        <f aca="false">IF(ISNUMBER(A95),MONTH(A95),"")</f>
        <v/>
      </c>
      <c r="P95" s="41" t="str">
        <f aca="false">IF(ISNUMBER(A95),YEAR(A95),"")</f>
        <v/>
      </c>
    </row>
    <row r="96" customFormat="false" ht="15" hidden="false" customHeight="false" outlineLevel="0" collapsed="false">
      <c r="A96" s="36"/>
      <c r="B96" s="37"/>
      <c r="C96" s="37"/>
      <c r="D96" s="37"/>
      <c r="E96" s="37"/>
      <c r="F96" s="37"/>
      <c r="G96" s="38"/>
      <c r="H96" s="38"/>
      <c r="I96" s="39" t="str">
        <f aca="false">IF(AND(ISNUMBER(G96),ISNUMBER(H96)),IF(H96&lt;G96,"⚠ check times",(H96-G96)*24),"")</f>
        <v/>
      </c>
      <c r="J96" s="37"/>
      <c r="K96" s="37"/>
      <c r="L96" s="37"/>
      <c r="M96" s="37"/>
      <c r="N96" s="40" t="str">
        <f aca="false">IF(AND(ISNUMBER(A96),YEAR(A96)&lt;&gt;ACTIVITIES!$H$1),"⚠ outside Tax Year","")</f>
        <v/>
      </c>
      <c r="O96" s="41" t="str">
        <f aca="false">IF(ISNUMBER(A96),MONTH(A96),"")</f>
        <v/>
      </c>
      <c r="P96" s="41" t="str">
        <f aca="false">IF(ISNUMBER(A96),YEAR(A96),"")</f>
        <v/>
      </c>
    </row>
    <row r="97" customFormat="false" ht="15" hidden="false" customHeight="false" outlineLevel="0" collapsed="false">
      <c r="A97" s="36"/>
      <c r="B97" s="37"/>
      <c r="C97" s="37"/>
      <c r="D97" s="37"/>
      <c r="E97" s="37"/>
      <c r="F97" s="37"/>
      <c r="G97" s="38"/>
      <c r="H97" s="38"/>
      <c r="I97" s="39" t="str">
        <f aca="false">IF(AND(ISNUMBER(G97),ISNUMBER(H97)),IF(H97&lt;G97,"⚠ check times",(H97-G97)*24),"")</f>
        <v/>
      </c>
      <c r="J97" s="37"/>
      <c r="K97" s="37"/>
      <c r="L97" s="37"/>
      <c r="M97" s="37"/>
      <c r="N97" s="40" t="str">
        <f aca="false">IF(AND(ISNUMBER(A97),YEAR(A97)&lt;&gt;ACTIVITIES!$H$1),"⚠ outside Tax Year","")</f>
        <v/>
      </c>
      <c r="O97" s="41" t="str">
        <f aca="false">IF(ISNUMBER(A97),MONTH(A97),"")</f>
        <v/>
      </c>
      <c r="P97" s="41" t="str">
        <f aca="false">IF(ISNUMBER(A97),YEAR(A97),"")</f>
        <v/>
      </c>
    </row>
    <row r="98" customFormat="false" ht="15" hidden="false" customHeight="false" outlineLevel="0" collapsed="false">
      <c r="A98" s="36"/>
      <c r="B98" s="37"/>
      <c r="C98" s="37"/>
      <c r="D98" s="37"/>
      <c r="E98" s="37"/>
      <c r="F98" s="37"/>
      <c r="G98" s="38"/>
      <c r="H98" s="38"/>
      <c r="I98" s="39" t="str">
        <f aca="false">IF(AND(ISNUMBER(G98),ISNUMBER(H98)),IF(H98&lt;G98,"⚠ check times",(H98-G98)*24),"")</f>
        <v/>
      </c>
      <c r="J98" s="37"/>
      <c r="K98" s="37"/>
      <c r="L98" s="37"/>
      <c r="M98" s="37"/>
      <c r="N98" s="40" t="str">
        <f aca="false">IF(AND(ISNUMBER(A98),YEAR(A98)&lt;&gt;ACTIVITIES!$H$1),"⚠ outside Tax Year","")</f>
        <v/>
      </c>
      <c r="O98" s="41" t="str">
        <f aca="false">IF(ISNUMBER(A98),MONTH(A98),"")</f>
        <v/>
      </c>
      <c r="P98" s="41" t="str">
        <f aca="false">IF(ISNUMBER(A98),YEAR(A98),"")</f>
        <v/>
      </c>
    </row>
    <row r="99" customFormat="false" ht="15" hidden="false" customHeight="false" outlineLevel="0" collapsed="false">
      <c r="A99" s="36"/>
      <c r="B99" s="37"/>
      <c r="C99" s="37"/>
      <c r="D99" s="37"/>
      <c r="E99" s="37"/>
      <c r="F99" s="37"/>
      <c r="G99" s="38"/>
      <c r="H99" s="38"/>
      <c r="I99" s="39" t="str">
        <f aca="false">IF(AND(ISNUMBER(G99),ISNUMBER(H99)),IF(H99&lt;G99,"⚠ check times",(H99-G99)*24),"")</f>
        <v/>
      </c>
      <c r="J99" s="37"/>
      <c r="K99" s="37"/>
      <c r="L99" s="37"/>
      <c r="M99" s="37"/>
      <c r="N99" s="40" t="str">
        <f aca="false">IF(AND(ISNUMBER(A99),YEAR(A99)&lt;&gt;ACTIVITIES!$H$1),"⚠ outside Tax Year","")</f>
        <v/>
      </c>
      <c r="O99" s="41" t="str">
        <f aca="false">IF(ISNUMBER(A99),MONTH(A99),"")</f>
        <v/>
      </c>
      <c r="P99" s="41" t="str">
        <f aca="false">IF(ISNUMBER(A99),YEAR(A99),"")</f>
        <v/>
      </c>
    </row>
    <row r="100" customFormat="false" ht="15" hidden="false" customHeight="false" outlineLevel="0" collapsed="false">
      <c r="A100" s="36"/>
      <c r="B100" s="37"/>
      <c r="C100" s="37"/>
      <c r="D100" s="37"/>
      <c r="E100" s="37"/>
      <c r="F100" s="37"/>
      <c r="G100" s="38"/>
      <c r="H100" s="38"/>
      <c r="I100" s="39" t="str">
        <f aca="false">IF(AND(ISNUMBER(G100),ISNUMBER(H100)),IF(H100&lt;G100,"⚠ check times",(H100-G100)*24),"")</f>
        <v/>
      </c>
      <c r="J100" s="37"/>
      <c r="K100" s="37"/>
      <c r="L100" s="37"/>
      <c r="M100" s="37"/>
      <c r="N100" s="40" t="str">
        <f aca="false">IF(AND(ISNUMBER(A100),YEAR(A100)&lt;&gt;ACTIVITIES!$H$1),"⚠ outside Tax Year","")</f>
        <v/>
      </c>
      <c r="O100" s="41" t="str">
        <f aca="false">IF(ISNUMBER(A100),MONTH(A100),"")</f>
        <v/>
      </c>
      <c r="P100" s="41" t="str">
        <f aca="false">IF(ISNUMBER(A100),YEAR(A100),"")</f>
        <v/>
      </c>
    </row>
    <row r="101" customFormat="false" ht="15" hidden="false" customHeight="false" outlineLevel="0" collapsed="false">
      <c r="A101" s="36"/>
      <c r="B101" s="37"/>
      <c r="C101" s="37"/>
      <c r="D101" s="37"/>
      <c r="E101" s="37"/>
      <c r="F101" s="37"/>
      <c r="G101" s="38"/>
      <c r="H101" s="38"/>
      <c r="I101" s="39" t="str">
        <f aca="false">IF(AND(ISNUMBER(G101),ISNUMBER(H101)),IF(H101&lt;G101,"⚠ check times",(H101-G101)*24),"")</f>
        <v/>
      </c>
      <c r="J101" s="37"/>
      <c r="K101" s="37"/>
      <c r="L101" s="37"/>
      <c r="M101" s="37"/>
      <c r="N101" s="40" t="str">
        <f aca="false">IF(AND(ISNUMBER(A101),YEAR(A101)&lt;&gt;ACTIVITIES!$H$1),"⚠ outside Tax Year","")</f>
        <v/>
      </c>
      <c r="O101" s="41" t="str">
        <f aca="false">IF(ISNUMBER(A101),MONTH(A101),"")</f>
        <v/>
      </c>
      <c r="P101" s="41" t="str">
        <f aca="false">IF(ISNUMBER(A101),YEAR(A101),"")</f>
        <v/>
      </c>
    </row>
    <row r="102" customFormat="false" ht="15" hidden="false" customHeight="false" outlineLevel="0" collapsed="false">
      <c r="A102" s="36"/>
      <c r="B102" s="37"/>
      <c r="C102" s="37"/>
      <c r="D102" s="37"/>
      <c r="E102" s="37"/>
      <c r="F102" s="37"/>
      <c r="G102" s="38"/>
      <c r="H102" s="38"/>
      <c r="I102" s="39" t="str">
        <f aca="false">IF(AND(ISNUMBER(G102),ISNUMBER(H102)),IF(H102&lt;G102,"⚠ check times",(H102-G102)*24),"")</f>
        <v/>
      </c>
      <c r="J102" s="37"/>
      <c r="K102" s="37"/>
      <c r="L102" s="37"/>
      <c r="M102" s="37"/>
      <c r="N102" s="40" t="str">
        <f aca="false">IF(AND(ISNUMBER(A102),YEAR(A102)&lt;&gt;ACTIVITIES!$H$1),"⚠ outside Tax Year","")</f>
        <v/>
      </c>
      <c r="O102" s="41" t="str">
        <f aca="false">IF(ISNUMBER(A102),MONTH(A102),"")</f>
        <v/>
      </c>
      <c r="P102" s="41" t="str">
        <f aca="false">IF(ISNUMBER(A102),YEAR(A102),"")</f>
        <v/>
      </c>
    </row>
    <row r="103" customFormat="false" ht="15" hidden="false" customHeight="false" outlineLevel="0" collapsed="false">
      <c r="A103" s="36"/>
      <c r="B103" s="37"/>
      <c r="C103" s="37"/>
      <c r="D103" s="37"/>
      <c r="E103" s="37"/>
      <c r="F103" s="37"/>
      <c r="G103" s="38"/>
      <c r="H103" s="38"/>
      <c r="I103" s="39" t="str">
        <f aca="false">IF(AND(ISNUMBER(G103),ISNUMBER(H103)),IF(H103&lt;G103,"⚠ check times",(H103-G103)*24),"")</f>
        <v/>
      </c>
      <c r="J103" s="37"/>
      <c r="K103" s="37"/>
      <c r="L103" s="37"/>
      <c r="M103" s="37"/>
      <c r="N103" s="40" t="str">
        <f aca="false">IF(AND(ISNUMBER(A103),YEAR(A103)&lt;&gt;ACTIVITIES!$H$1),"⚠ outside Tax Year","")</f>
        <v/>
      </c>
      <c r="O103" s="41" t="str">
        <f aca="false">IF(ISNUMBER(A103),MONTH(A103),"")</f>
        <v/>
      </c>
      <c r="P103" s="41" t="str">
        <f aca="false">IF(ISNUMBER(A103),YEAR(A103),"")</f>
        <v/>
      </c>
    </row>
    <row r="104" customFormat="false" ht="15" hidden="false" customHeight="false" outlineLevel="0" collapsed="false">
      <c r="A104" s="36"/>
      <c r="B104" s="37"/>
      <c r="C104" s="37"/>
      <c r="D104" s="37"/>
      <c r="E104" s="37"/>
      <c r="F104" s="37"/>
      <c r="G104" s="38"/>
      <c r="H104" s="38"/>
      <c r="I104" s="39" t="str">
        <f aca="false">IF(AND(ISNUMBER(G104),ISNUMBER(H104)),IF(H104&lt;G104,"⚠ check times",(H104-G104)*24),"")</f>
        <v/>
      </c>
      <c r="J104" s="37"/>
      <c r="K104" s="37"/>
      <c r="L104" s="37"/>
      <c r="M104" s="37"/>
      <c r="N104" s="40" t="str">
        <f aca="false">IF(AND(ISNUMBER(A104),YEAR(A104)&lt;&gt;ACTIVITIES!$H$1),"⚠ outside Tax Year","")</f>
        <v/>
      </c>
      <c r="O104" s="41" t="str">
        <f aca="false">IF(ISNUMBER(A104),MONTH(A104),"")</f>
        <v/>
      </c>
      <c r="P104" s="41" t="str">
        <f aca="false">IF(ISNUMBER(A104),YEAR(A104),"")</f>
        <v/>
      </c>
    </row>
    <row r="105" customFormat="false" ht="15" hidden="false" customHeight="false" outlineLevel="0" collapsed="false">
      <c r="A105" s="36"/>
      <c r="B105" s="37"/>
      <c r="C105" s="37"/>
      <c r="D105" s="37"/>
      <c r="E105" s="37"/>
      <c r="F105" s="37"/>
      <c r="G105" s="38"/>
      <c r="H105" s="38"/>
      <c r="I105" s="39" t="str">
        <f aca="false">IF(AND(ISNUMBER(G105),ISNUMBER(H105)),IF(H105&lt;G105,"⚠ check times",(H105-G105)*24),"")</f>
        <v/>
      </c>
      <c r="J105" s="37"/>
      <c r="K105" s="37"/>
      <c r="L105" s="37"/>
      <c r="M105" s="37"/>
      <c r="N105" s="40" t="str">
        <f aca="false">IF(AND(ISNUMBER(A105),YEAR(A105)&lt;&gt;ACTIVITIES!$H$1),"⚠ outside Tax Year","")</f>
        <v/>
      </c>
      <c r="O105" s="41" t="str">
        <f aca="false">IF(ISNUMBER(A105),MONTH(A105),"")</f>
        <v/>
      </c>
      <c r="P105" s="41" t="str">
        <f aca="false">IF(ISNUMBER(A105),YEAR(A105),"")</f>
        <v/>
      </c>
    </row>
    <row r="106" customFormat="false" ht="15" hidden="false" customHeight="false" outlineLevel="0" collapsed="false">
      <c r="A106" s="36"/>
      <c r="B106" s="37"/>
      <c r="C106" s="37"/>
      <c r="D106" s="37"/>
      <c r="E106" s="37"/>
      <c r="F106" s="37"/>
      <c r="G106" s="38"/>
      <c r="H106" s="38"/>
      <c r="I106" s="39" t="str">
        <f aca="false">IF(AND(ISNUMBER(G106),ISNUMBER(H106)),IF(H106&lt;G106,"⚠ check times",(H106-G106)*24),"")</f>
        <v/>
      </c>
      <c r="J106" s="37"/>
      <c r="K106" s="37"/>
      <c r="L106" s="37"/>
      <c r="M106" s="37"/>
      <c r="N106" s="40" t="str">
        <f aca="false">IF(AND(ISNUMBER(A106),YEAR(A106)&lt;&gt;ACTIVITIES!$H$1),"⚠ outside Tax Year","")</f>
        <v/>
      </c>
      <c r="O106" s="41" t="str">
        <f aca="false">IF(ISNUMBER(A106),MONTH(A106),"")</f>
        <v/>
      </c>
      <c r="P106" s="41" t="str">
        <f aca="false">IF(ISNUMBER(A106),YEAR(A106),"")</f>
        <v/>
      </c>
    </row>
    <row r="107" customFormat="false" ht="15" hidden="false" customHeight="false" outlineLevel="0" collapsed="false">
      <c r="A107" s="36"/>
      <c r="B107" s="37"/>
      <c r="C107" s="37"/>
      <c r="D107" s="37"/>
      <c r="E107" s="37"/>
      <c r="F107" s="37"/>
      <c r="G107" s="38"/>
      <c r="H107" s="38"/>
      <c r="I107" s="39" t="str">
        <f aca="false">IF(AND(ISNUMBER(G107),ISNUMBER(H107)),IF(H107&lt;G107,"⚠ check times",(H107-G107)*24),"")</f>
        <v/>
      </c>
      <c r="J107" s="37"/>
      <c r="K107" s="37"/>
      <c r="L107" s="37"/>
      <c r="M107" s="37"/>
      <c r="N107" s="40" t="str">
        <f aca="false">IF(AND(ISNUMBER(A107),YEAR(A107)&lt;&gt;ACTIVITIES!$H$1),"⚠ outside Tax Year","")</f>
        <v/>
      </c>
      <c r="O107" s="41" t="str">
        <f aca="false">IF(ISNUMBER(A107),MONTH(A107),"")</f>
        <v/>
      </c>
      <c r="P107" s="41" t="str">
        <f aca="false">IF(ISNUMBER(A107),YEAR(A107),"")</f>
        <v/>
      </c>
    </row>
    <row r="108" customFormat="false" ht="15" hidden="false" customHeight="false" outlineLevel="0" collapsed="false">
      <c r="A108" s="36"/>
      <c r="B108" s="37"/>
      <c r="C108" s="37"/>
      <c r="D108" s="37"/>
      <c r="E108" s="37"/>
      <c r="F108" s="37"/>
      <c r="G108" s="38"/>
      <c r="H108" s="38"/>
      <c r="I108" s="39" t="str">
        <f aca="false">IF(AND(ISNUMBER(G108),ISNUMBER(H108)),IF(H108&lt;G108,"⚠ check times",(H108-G108)*24),"")</f>
        <v/>
      </c>
      <c r="J108" s="37"/>
      <c r="K108" s="37"/>
      <c r="L108" s="37"/>
      <c r="M108" s="37"/>
      <c r="N108" s="40" t="str">
        <f aca="false">IF(AND(ISNUMBER(A108),YEAR(A108)&lt;&gt;ACTIVITIES!$H$1),"⚠ outside Tax Year","")</f>
        <v/>
      </c>
      <c r="O108" s="41" t="str">
        <f aca="false">IF(ISNUMBER(A108),MONTH(A108),"")</f>
        <v/>
      </c>
      <c r="P108" s="41" t="str">
        <f aca="false">IF(ISNUMBER(A108),YEAR(A108),"")</f>
        <v/>
      </c>
    </row>
    <row r="109" customFormat="false" ht="15" hidden="false" customHeight="false" outlineLevel="0" collapsed="false">
      <c r="A109" s="36"/>
      <c r="B109" s="37"/>
      <c r="C109" s="37"/>
      <c r="D109" s="37"/>
      <c r="E109" s="37"/>
      <c r="F109" s="37"/>
      <c r="G109" s="38"/>
      <c r="H109" s="38"/>
      <c r="I109" s="39" t="str">
        <f aca="false">IF(AND(ISNUMBER(G109),ISNUMBER(H109)),IF(H109&lt;G109,"⚠ check times",(H109-G109)*24),"")</f>
        <v/>
      </c>
      <c r="J109" s="37"/>
      <c r="K109" s="37"/>
      <c r="L109" s="37"/>
      <c r="M109" s="37"/>
      <c r="N109" s="40" t="str">
        <f aca="false">IF(AND(ISNUMBER(A109),YEAR(A109)&lt;&gt;ACTIVITIES!$H$1),"⚠ outside Tax Year","")</f>
        <v/>
      </c>
      <c r="O109" s="41" t="str">
        <f aca="false">IF(ISNUMBER(A109),MONTH(A109),"")</f>
        <v/>
      </c>
      <c r="P109" s="41" t="str">
        <f aca="false">IF(ISNUMBER(A109),YEAR(A109),"")</f>
        <v/>
      </c>
    </row>
    <row r="110" customFormat="false" ht="15" hidden="false" customHeight="false" outlineLevel="0" collapsed="false">
      <c r="A110" s="36"/>
      <c r="B110" s="37"/>
      <c r="C110" s="37"/>
      <c r="D110" s="37"/>
      <c r="E110" s="37"/>
      <c r="F110" s="37"/>
      <c r="G110" s="38"/>
      <c r="H110" s="38"/>
      <c r="I110" s="39" t="str">
        <f aca="false">IF(AND(ISNUMBER(G110),ISNUMBER(H110)),IF(H110&lt;G110,"⚠ check times",(H110-G110)*24),"")</f>
        <v/>
      </c>
      <c r="J110" s="37"/>
      <c r="K110" s="37"/>
      <c r="L110" s="37"/>
      <c r="M110" s="37"/>
      <c r="N110" s="40" t="str">
        <f aca="false">IF(AND(ISNUMBER(A110),YEAR(A110)&lt;&gt;ACTIVITIES!$H$1),"⚠ outside Tax Year","")</f>
        <v/>
      </c>
      <c r="O110" s="41" t="str">
        <f aca="false">IF(ISNUMBER(A110),MONTH(A110),"")</f>
        <v/>
      </c>
      <c r="P110" s="41" t="str">
        <f aca="false">IF(ISNUMBER(A110),YEAR(A110),"")</f>
        <v/>
      </c>
    </row>
    <row r="111" customFormat="false" ht="15" hidden="false" customHeight="false" outlineLevel="0" collapsed="false">
      <c r="A111" s="36"/>
      <c r="B111" s="37"/>
      <c r="C111" s="37"/>
      <c r="D111" s="37"/>
      <c r="E111" s="37"/>
      <c r="F111" s="37"/>
      <c r="G111" s="38"/>
      <c r="H111" s="38"/>
      <c r="I111" s="39" t="str">
        <f aca="false">IF(AND(ISNUMBER(G111),ISNUMBER(H111)),IF(H111&lt;G111,"⚠ check times",(H111-G111)*24),"")</f>
        <v/>
      </c>
      <c r="J111" s="37"/>
      <c r="K111" s="37"/>
      <c r="L111" s="37"/>
      <c r="M111" s="37"/>
      <c r="N111" s="40" t="str">
        <f aca="false">IF(AND(ISNUMBER(A111),YEAR(A111)&lt;&gt;ACTIVITIES!$H$1),"⚠ outside Tax Year","")</f>
        <v/>
      </c>
      <c r="O111" s="41" t="str">
        <f aca="false">IF(ISNUMBER(A111),MONTH(A111),"")</f>
        <v/>
      </c>
      <c r="P111" s="41" t="str">
        <f aca="false">IF(ISNUMBER(A111),YEAR(A111),"")</f>
        <v/>
      </c>
    </row>
    <row r="112" customFormat="false" ht="15" hidden="false" customHeight="false" outlineLevel="0" collapsed="false">
      <c r="A112" s="36"/>
      <c r="B112" s="37"/>
      <c r="C112" s="37"/>
      <c r="D112" s="37"/>
      <c r="E112" s="37"/>
      <c r="F112" s="37"/>
      <c r="G112" s="38"/>
      <c r="H112" s="38"/>
      <c r="I112" s="39" t="str">
        <f aca="false">IF(AND(ISNUMBER(G112),ISNUMBER(H112)),IF(H112&lt;G112,"⚠ check times",(H112-G112)*24),"")</f>
        <v/>
      </c>
      <c r="J112" s="37"/>
      <c r="K112" s="37"/>
      <c r="L112" s="37"/>
      <c r="M112" s="37"/>
      <c r="N112" s="40" t="str">
        <f aca="false">IF(AND(ISNUMBER(A112),YEAR(A112)&lt;&gt;ACTIVITIES!$H$1),"⚠ outside Tax Year","")</f>
        <v/>
      </c>
      <c r="O112" s="41" t="str">
        <f aca="false">IF(ISNUMBER(A112),MONTH(A112),"")</f>
        <v/>
      </c>
      <c r="P112" s="41" t="str">
        <f aca="false">IF(ISNUMBER(A112),YEAR(A112),"")</f>
        <v/>
      </c>
    </row>
    <row r="113" customFormat="false" ht="15" hidden="false" customHeight="false" outlineLevel="0" collapsed="false">
      <c r="A113" s="36"/>
      <c r="B113" s="37"/>
      <c r="C113" s="37"/>
      <c r="D113" s="37"/>
      <c r="E113" s="37"/>
      <c r="F113" s="37"/>
      <c r="G113" s="38"/>
      <c r="H113" s="38"/>
      <c r="I113" s="39" t="str">
        <f aca="false">IF(AND(ISNUMBER(G113),ISNUMBER(H113)),IF(H113&lt;G113,"⚠ check times",(H113-G113)*24),"")</f>
        <v/>
      </c>
      <c r="J113" s="37"/>
      <c r="K113" s="37"/>
      <c r="L113" s="37"/>
      <c r="M113" s="37"/>
      <c r="N113" s="40" t="str">
        <f aca="false">IF(AND(ISNUMBER(A113),YEAR(A113)&lt;&gt;ACTIVITIES!$H$1),"⚠ outside Tax Year","")</f>
        <v/>
      </c>
      <c r="O113" s="41" t="str">
        <f aca="false">IF(ISNUMBER(A113),MONTH(A113),"")</f>
        <v/>
      </c>
      <c r="P113" s="41" t="str">
        <f aca="false">IF(ISNUMBER(A113),YEAR(A113),"")</f>
        <v/>
      </c>
    </row>
    <row r="114" customFormat="false" ht="15" hidden="false" customHeight="false" outlineLevel="0" collapsed="false">
      <c r="A114" s="36"/>
      <c r="B114" s="37"/>
      <c r="C114" s="37"/>
      <c r="D114" s="37"/>
      <c r="E114" s="37"/>
      <c r="F114" s="37"/>
      <c r="G114" s="38"/>
      <c r="H114" s="38"/>
      <c r="I114" s="39" t="str">
        <f aca="false">IF(AND(ISNUMBER(G114),ISNUMBER(H114)),IF(H114&lt;G114,"⚠ check times",(H114-G114)*24),"")</f>
        <v/>
      </c>
      <c r="J114" s="37"/>
      <c r="K114" s="37"/>
      <c r="L114" s="37"/>
      <c r="M114" s="37"/>
      <c r="N114" s="40" t="str">
        <f aca="false">IF(AND(ISNUMBER(A114),YEAR(A114)&lt;&gt;ACTIVITIES!$H$1),"⚠ outside Tax Year","")</f>
        <v/>
      </c>
      <c r="O114" s="41" t="str">
        <f aca="false">IF(ISNUMBER(A114),MONTH(A114),"")</f>
        <v/>
      </c>
      <c r="P114" s="41" t="str">
        <f aca="false">IF(ISNUMBER(A114),YEAR(A114),"")</f>
        <v/>
      </c>
    </row>
    <row r="115" customFormat="false" ht="15" hidden="false" customHeight="false" outlineLevel="0" collapsed="false">
      <c r="A115" s="36"/>
      <c r="B115" s="37"/>
      <c r="C115" s="37"/>
      <c r="D115" s="37"/>
      <c r="E115" s="37"/>
      <c r="F115" s="37"/>
      <c r="G115" s="38"/>
      <c r="H115" s="38"/>
      <c r="I115" s="39" t="str">
        <f aca="false">IF(AND(ISNUMBER(G115),ISNUMBER(H115)),IF(H115&lt;G115,"⚠ check times",(H115-G115)*24),"")</f>
        <v/>
      </c>
      <c r="J115" s="37"/>
      <c r="K115" s="37"/>
      <c r="L115" s="37"/>
      <c r="M115" s="37"/>
      <c r="N115" s="40" t="str">
        <f aca="false">IF(AND(ISNUMBER(A115),YEAR(A115)&lt;&gt;ACTIVITIES!$H$1),"⚠ outside Tax Year","")</f>
        <v/>
      </c>
      <c r="O115" s="41" t="str">
        <f aca="false">IF(ISNUMBER(A115),MONTH(A115),"")</f>
        <v/>
      </c>
      <c r="P115" s="41" t="str">
        <f aca="false">IF(ISNUMBER(A115),YEAR(A115),"")</f>
        <v/>
      </c>
    </row>
    <row r="116" customFormat="false" ht="15" hidden="false" customHeight="false" outlineLevel="0" collapsed="false">
      <c r="A116" s="36"/>
      <c r="B116" s="37"/>
      <c r="C116" s="37"/>
      <c r="D116" s="37"/>
      <c r="E116" s="37"/>
      <c r="F116" s="37"/>
      <c r="G116" s="38"/>
      <c r="H116" s="38"/>
      <c r="I116" s="39" t="str">
        <f aca="false">IF(AND(ISNUMBER(G116),ISNUMBER(H116)),IF(H116&lt;G116,"⚠ check times",(H116-G116)*24),"")</f>
        <v/>
      </c>
      <c r="J116" s="37"/>
      <c r="K116" s="37"/>
      <c r="L116" s="37"/>
      <c r="M116" s="37"/>
      <c r="N116" s="40" t="str">
        <f aca="false">IF(AND(ISNUMBER(A116),YEAR(A116)&lt;&gt;ACTIVITIES!$H$1),"⚠ outside Tax Year","")</f>
        <v/>
      </c>
      <c r="O116" s="41" t="str">
        <f aca="false">IF(ISNUMBER(A116),MONTH(A116),"")</f>
        <v/>
      </c>
      <c r="P116" s="41" t="str">
        <f aca="false">IF(ISNUMBER(A116),YEAR(A116),"")</f>
        <v/>
      </c>
    </row>
    <row r="117" customFormat="false" ht="15" hidden="false" customHeight="false" outlineLevel="0" collapsed="false">
      <c r="A117" s="36"/>
      <c r="B117" s="37"/>
      <c r="C117" s="37"/>
      <c r="D117" s="37"/>
      <c r="E117" s="37"/>
      <c r="F117" s="37"/>
      <c r="G117" s="38"/>
      <c r="H117" s="38"/>
      <c r="I117" s="39" t="str">
        <f aca="false">IF(AND(ISNUMBER(G117),ISNUMBER(H117)),IF(H117&lt;G117,"⚠ check times",(H117-G117)*24),"")</f>
        <v/>
      </c>
      <c r="J117" s="37"/>
      <c r="K117" s="37"/>
      <c r="L117" s="37"/>
      <c r="M117" s="37"/>
      <c r="N117" s="40" t="str">
        <f aca="false">IF(AND(ISNUMBER(A117),YEAR(A117)&lt;&gt;ACTIVITIES!$H$1),"⚠ outside Tax Year","")</f>
        <v/>
      </c>
      <c r="O117" s="41" t="str">
        <f aca="false">IF(ISNUMBER(A117),MONTH(A117),"")</f>
        <v/>
      </c>
      <c r="P117" s="41" t="str">
        <f aca="false">IF(ISNUMBER(A117),YEAR(A117),"")</f>
        <v/>
      </c>
    </row>
    <row r="118" customFormat="false" ht="15" hidden="false" customHeight="false" outlineLevel="0" collapsed="false">
      <c r="A118" s="36"/>
      <c r="B118" s="37"/>
      <c r="C118" s="37"/>
      <c r="D118" s="37"/>
      <c r="E118" s="37"/>
      <c r="F118" s="37"/>
      <c r="G118" s="38"/>
      <c r="H118" s="38"/>
      <c r="I118" s="39" t="str">
        <f aca="false">IF(AND(ISNUMBER(G118),ISNUMBER(H118)),IF(H118&lt;G118,"⚠ check times",(H118-G118)*24),"")</f>
        <v/>
      </c>
      <c r="J118" s="37"/>
      <c r="K118" s="37"/>
      <c r="L118" s="37"/>
      <c r="M118" s="37"/>
      <c r="N118" s="40" t="str">
        <f aca="false">IF(AND(ISNUMBER(A118),YEAR(A118)&lt;&gt;ACTIVITIES!$H$1),"⚠ outside Tax Year","")</f>
        <v/>
      </c>
      <c r="O118" s="41" t="str">
        <f aca="false">IF(ISNUMBER(A118),MONTH(A118),"")</f>
        <v/>
      </c>
      <c r="P118" s="41" t="str">
        <f aca="false">IF(ISNUMBER(A118),YEAR(A118),"")</f>
        <v/>
      </c>
    </row>
    <row r="119" customFormat="false" ht="15" hidden="false" customHeight="false" outlineLevel="0" collapsed="false">
      <c r="A119" s="36"/>
      <c r="B119" s="37"/>
      <c r="C119" s="37"/>
      <c r="D119" s="37"/>
      <c r="E119" s="37"/>
      <c r="F119" s="37"/>
      <c r="G119" s="38"/>
      <c r="H119" s="38"/>
      <c r="I119" s="39" t="str">
        <f aca="false">IF(AND(ISNUMBER(G119),ISNUMBER(H119)),IF(H119&lt;G119,"⚠ check times",(H119-G119)*24),"")</f>
        <v/>
      </c>
      <c r="J119" s="37"/>
      <c r="K119" s="37"/>
      <c r="L119" s="37"/>
      <c r="M119" s="37"/>
      <c r="N119" s="40" t="str">
        <f aca="false">IF(AND(ISNUMBER(A119),YEAR(A119)&lt;&gt;ACTIVITIES!$H$1),"⚠ outside Tax Year","")</f>
        <v/>
      </c>
      <c r="O119" s="41" t="str">
        <f aca="false">IF(ISNUMBER(A119),MONTH(A119),"")</f>
        <v/>
      </c>
      <c r="P119" s="41" t="str">
        <f aca="false">IF(ISNUMBER(A119),YEAR(A119),"")</f>
        <v/>
      </c>
    </row>
    <row r="120" customFormat="false" ht="15" hidden="false" customHeight="false" outlineLevel="0" collapsed="false">
      <c r="A120" s="36"/>
      <c r="B120" s="37"/>
      <c r="C120" s="37"/>
      <c r="D120" s="37"/>
      <c r="E120" s="37"/>
      <c r="F120" s="37"/>
      <c r="G120" s="38"/>
      <c r="H120" s="38"/>
      <c r="I120" s="39" t="str">
        <f aca="false">IF(AND(ISNUMBER(G120),ISNUMBER(H120)),IF(H120&lt;G120,"⚠ check times",(H120-G120)*24),"")</f>
        <v/>
      </c>
      <c r="J120" s="37"/>
      <c r="K120" s="37"/>
      <c r="L120" s="37"/>
      <c r="M120" s="37"/>
      <c r="N120" s="40" t="str">
        <f aca="false">IF(AND(ISNUMBER(A120),YEAR(A120)&lt;&gt;ACTIVITIES!$H$1),"⚠ outside Tax Year","")</f>
        <v/>
      </c>
      <c r="O120" s="41" t="str">
        <f aca="false">IF(ISNUMBER(A120),MONTH(A120),"")</f>
        <v/>
      </c>
      <c r="P120" s="41" t="str">
        <f aca="false">IF(ISNUMBER(A120),YEAR(A120),"")</f>
        <v/>
      </c>
    </row>
    <row r="121" customFormat="false" ht="15" hidden="false" customHeight="false" outlineLevel="0" collapsed="false">
      <c r="A121" s="36"/>
      <c r="B121" s="37"/>
      <c r="C121" s="37"/>
      <c r="D121" s="37"/>
      <c r="E121" s="37"/>
      <c r="F121" s="37"/>
      <c r="G121" s="38"/>
      <c r="H121" s="38"/>
      <c r="I121" s="39" t="str">
        <f aca="false">IF(AND(ISNUMBER(G121),ISNUMBER(H121)),IF(H121&lt;G121,"⚠ check times",(H121-G121)*24),"")</f>
        <v/>
      </c>
      <c r="J121" s="37"/>
      <c r="K121" s="37"/>
      <c r="L121" s="37"/>
      <c r="M121" s="37"/>
      <c r="N121" s="40" t="str">
        <f aca="false">IF(AND(ISNUMBER(A121),YEAR(A121)&lt;&gt;ACTIVITIES!$H$1),"⚠ outside Tax Year","")</f>
        <v/>
      </c>
      <c r="O121" s="41" t="str">
        <f aca="false">IF(ISNUMBER(A121),MONTH(A121),"")</f>
        <v/>
      </c>
      <c r="P121" s="41" t="str">
        <f aca="false">IF(ISNUMBER(A121),YEAR(A121),"")</f>
        <v/>
      </c>
    </row>
    <row r="122" customFormat="false" ht="15" hidden="false" customHeight="false" outlineLevel="0" collapsed="false">
      <c r="A122" s="36"/>
      <c r="B122" s="37"/>
      <c r="C122" s="37"/>
      <c r="D122" s="37"/>
      <c r="E122" s="37"/>
      <c r="F122" s="37"/>
      <c r="G122" s="38"/>
      <c r="H122" s="38"/>
      <c r="I122" s="39" t="str">
        <f aca="false">IF(AND(ISNUMBER(G122),ISNUMBER(H122)),IF(H122&lt;G122,"⚠ check times",(H122-G122)*24),"")</f>
        <v/>
      </c>
      <c r="J122" s="37"/>
      <c r="K122" s="37"/>
      <c r="L122" s="37"/>
      <c r="M122" s="37"/>
      <c r="N122" s="40" t="str">
        <f aca="false">IF(AND(ISNUMBER(A122),YEAR(A122)&lt;&gt;ACTIVITIES!$H$1),"⚠ outside Tax Year","")</f>
        <v/>
      </c>
      <c r="O122" s="41" t="str">
        <f aca="false">IF(ISNUMBER(A122),MONTH(A122),"")</f>
        <v/>
      </c>
      <c r="P122" s="41" t="str">
        <f aca="false">IF(ISNUMBER(A122),YEAR(A122),"")</f>
        <v/>
      </c>
    </row>
    <row r="123" customFormat="false" ht="15" hidden="false" customHeight="false" outlineLevel="0" collapsed="false">
      <c r="A123" s="36"/>
      <c r="B123" s="37"/>
      <c r="C123" s="37"/>
      <c r="D123" s="37"/>
      <c r="E123" s="37"/>
      <c r="F123" s="37"/>
      <c r="G123" s="38"/>
      <c r="H123" s="38"/>
      <c r="I123" s="39" t="str">
        <f aca="false">IF(AND(ISNUMBER(G123),ISNUMBER(H123)),IF(H123&lt;G123,"⚠ check times",(H123-G123)*24),"")</f>
        <v/>
      </c>
      <c r="J123" s="37"/>
      <c r="K123" s="37"/>
      <c r="L123" s="37"/>
      <c r="M123" s="37"/>
      <c r="N123" s="40" t="str">
        <f aca="false">IF(AND(ISNUMBER(A123),YEAR(A123)&lt;&gt;ACTIVITIES!$H$1),"⚠ outside Tax Year","")</f>
        <v/>
      </c>
      <c r="O123" s="41" t="str">
        <f aca="false">IF(ISNUMBER(A123),MONTH(A123),"")</f>
        <v/>
      </c>
      <c r="P123" s="41" t="str">
        <f aca="false">IF(ISNUMBER(A123),YEAR(A123),"")</f>
        <v/>
      </c>
    </row>
    <row r="124" customFormat="false" ht="15" hidden="false" customHeight="false" outlineLevel="0" collapsed="false">
      <c r="A124" s="36"/>
      <c r="B124" s="37"/>
      <c r="C124" s="37"/>
      <c r="D124" s="37"/>
      <c r="E124" s="37"/>
      <c r="F124" s="37"/>
      <c r="G124" s="38"/>
      <c r="H124" s="38"/>
      <c r="I124" s="39" t="str">
        <f aca="false">IF(AND(ISNUMBER(G124),ISNUMBER(H124)),IF(H124&lt;G124,"⚠ check times",(H124-G124)*24),"")</f>
        <v/>
      </c>
      <c r="J124" s="37"/>
      <c r="K124" s="37"/>
      <c r="L124" s="37"/>
      <c r="M124" s="37"/>
      <c r="N124" s="40" t="str">
        <f aca="false">IF(AND(ISNUMBER(A124),YEAR(A124)&lt;&gt;ACTIVITIES!$H$1),"⚠ outside Tax Year","")</f>
        <v/>
      </c>
      <c r="O124" s="41" t="str">
        <f aca="false">IF(ISNUMBER(A124),MONTH(A124),"")</f>
        <v/>
      </c>
      <c r="P124" s="41" t="str">
        <f aca="false">IF(ISNUMBER(A124),YEAR(A124),"")</f>
        <v/>
      </c>
    </row>
    <row r="125" customFormat="false" ht="15" hidden="false" customHeight="false" outlineLevel="0" collapsed="false">
      <c r="A125" s="36"/>
      <c r="B125" s="37"/>
      <c r="C125" s="37"/>
      <c r="D125" s="37"/>
      <c r="E125" s="37"/>
      <c r="F125" s="37"/>
      <c r="G125" s="38"/>
      <c r="H125" s="38"/>
      <c r="I125" s="39" t="str">
        <f aca="false">IF(AND(ISNUMBER(G125),ISNUMBER(H125)),IF(H125&lt;G125,"⚠ check times",(H125-G125)*24),"")</f>
        <v/>
      </c>
      <c r="J125" s="37"/>
      <c r="K125" s="37"/>
      <c r="L125" s="37"/>
      <c r="M125" s="37"/>
      <c r="N125" s="40" t="str">
        <f aca="false">IF(AND(ISNUMBER(A125),YEAR(A125)&lt;&gt;ACTIVITIES!$H$1),"⚠ outside Tax Year","")</f>
        <v/>
      </c>
      <c r="O125" s="41" t="str">
        <f aca="false">IF(ISNUMBER(A125),MONTH(A125),"")</f>
        <v/>
      </c>
      <c r="P125" s="41" t="str">
        <f aca="false">IF(ISNUMBER(A125),YEAR(A125),"")</f>
        <v/>
      </c>
    </row>
    <row r="126" customFormat="false" ht="15" hidden="false" customHeight="false" outlineLevel="0" collapsed="false">
      <c r="A126" s="36"/>
      <c r="B126" s="37"/>
      <c r="C126" s="37"/>
      <c r="D126" s="37"/>
      <c r="E126" s="37"/>
      <c r="F126" s="37"/>
      <c r="G126" s="38"/>
      <c r="H126" s="38"/>
      <c r="I126" s="39" t="str">
        <f aca="false">IF(AND(ISNUMBER(G126),ISNUMBER(H126)),IF(H126&lt;G126,"⚠ check times",(H126-G126)*24),"")</f>
        <v/>
      </c>
      <c r="J126" s="37"/>
      <c r="K126" s="37"/>
      <c r="L126" s="37"/>
      <c r="M126" s="37"/>
      <c r="N126" s="40" t="str">
        <f aca="false">IF(AND(ISNUMBER(A126),YEAR(A126)&lt;&gt;ACTIVITIES!$H$1),"⚠ outside Tax Year","")</f>
        <v/>
      </c>
      <c r="O126" s="41" t="str">
        <f aca="false">IF(ISNUMBER(A126),MONTH(A126),"")</f>
        <v/>
      </c>
      <c r="P126" s="41" t="str">
        <f aca="false">IF(ISNUMBER(A126),YEAR(A126),"")</f>
        <v/>
      </c>
    </row>
    <row r="127" customFormat="false" ht="15" hidden="false" customHeight="false" outlineLevel="0" collapsed="false">
      <c r="A127" s="36"/>
      <c r="B127" s="37"/>
      <c r="C127" s="37"/>
      <c r="D127" s="37"/>
      <c r="E127" s="37"/>
      <c r="F127" s="37"/>
      <c r="G127" s="38"/>
      <c r="H127" s="38"/>
      <c r="I127" s="39" t="str">
        <f aca="false">IF(AND(ISNUMBER(G127),ISNUMBER(H127)),IF(H127&lt;G127,"⚠ check times",(H127-G127)*24),"")</f>
        <v/>
      </c>
      <c r="J127" s="37"/>
      <c r="K127" s="37"/>
      <c r="L127" s="37"/>
      <c r="M127" s="37"/>
      <c r="N127" s="40" t="str">
        <f aca="false">IF(AND(ISNUMBER(A127),YEAR(A127)&lt;&gt;ACTIVITIES!$H$1),"⚠ outside Tax Year","")</f>
        <v/>
      </c>
      <c r="O127" s="41" t="str">
        <f aca="false">IF(ISNUMBER(A127),MONTH(A127),"")</f>
        <v/>
      </c>
      <c r="P127" s="41" t="str">
        <f aca="false">IF(ISNUMBER(A127),YEAR(A127),"")</f>
        <v/>
      </c>
    </row>
    <row r="128" customFormat="false" ht="15" hidden="false" customHeight="false" outlineLevel="0" collapsed="false">
      <c r="A128" s="36"/>
      <c r="B128" s="37"/>
      <c r="C128" s="37"/>
      <c r="D128" s="37"/>
      <c r="E128" s="37"/>
      <c r="F128" s="37"/>
      <c r="G128" s="38"/>
      <c r="H128" s="38"/>
      <c r="I128" s="39" t="str">
        <f aca="false">IF(AND(ISNUMBER(G128),ISNUMBER(H128)),IF(H128&lt;G128,"⚠ check times",(H128-G128)*24),"")</f>
        <v/>
      </c>
      <c r="J128" s="37"/>
      <c r="K128" s="37"/>
      <c r="L128" s="37"/>
      <c r="M128" s="37"/>
      <c r="N128" s="40" t="str">
        <f aca="false">IF(AND(ISNUMBER(A128),YEAR(A128)&lt;&gt;ACTIVITIES!$H$1),"⚠ outside Tax Year","")</f>
        <v/>
      </c>
      <c r="O128" s="41" t="str">
        <f aca="false">IF(ISNUMBER(A128),MONTH(A128),"")</f>
        <v/>
      </c>
      <c r="P128" s="41" t="str">
        <f aca="false">IF(ISNUMBER(A128),YEAR(A128),"")</f>
        <v/>
      </c>
    </row>
    <row r="129" customFormat="false" ht="15" hidden="false" customHeight="false" outlineLevel="0" collapsed="false">
      <c r="A129" s="36"/>
      <c r="B129" s="37"/>
      <c r="C129" s="37"/>
      <c r="D129" s="37"/>
      <c r="E129" s="37"/>
      <c r="F129" s="37"/>
      <c r="G129" s="38"/>
      <c r="H129" s="38"/>
      <c r="I129" s="39" t="str">
        <f aca="false">IF(AND(ISNUMBER(G129),ISNUMBER(H129)),IF(H129&lt;G129,"⚠ check times",(H129-G129)*24),"")</f>
        <v/>
      </c>
      <c r="J129" s="37"/>
      <c r="K129" s="37"/>
      <c r="L129" s="37"/>
      <c r="M129" s="37"/>
      <c r="N129" s="40" t="str">
        <f aca="false">IF(AND(ISNUMBER(A129),YEAR(A129)&lt;&gt;ACTIVITIES!$H$1),"⚠ outside Tax Year","")</f>
        <v/>
      </c>
      <c r="O129" s="41" t="str">
        <f aca="false">IF(ISNUMBER(A129),MONTH(A129),"")</f>
        <v/>
      </c>
      <c r="P129" s="41" t="str">
        <f aca="false">IF(ISNUMBER(A129),YEAR(A129),"")</f>
        <v/>
      </c>
    </row>
    <row r="130" customFormat="false" ht="15" hidden="false" customHeight="false" outlineLevel="0" collapsed="false">
      <c r="A130" s="36"/>
      <c r="B130" s="37"/>
      <c r="C130" s="37"/>
      <c r="D130" s="37"/>
      <c r="E130" s="37"/>
      <c r="F130" s="37"/>
      <c r="G130" s="38"/>
      <c r="H130" s="38"/>
      <c r="I130" s="39" t="str">
        <f aca="false">IF(AND(ISNUMBER(G130),ISNUMBER(H130)),IF(H130&lt;G130,"⚠ check times",(H130-G130)*24),"")</f>
        <v/>
      </c>
      <c r="J130" s="37"/>
      <c r="K130" s="37"/>
      <c r="L130" s="37"/>
      <c r="M130" s="37"/>
      <c r="N130" s="40" t="str">
        <f aca="false">IF(AND(ISNUMBER(A130),YEAR(A130)&lt;&gt;ACTIVITIES!$H$1),"⚠ outside Tax Year","")</f>
        <v/>
      </c>
      <c r="O130" s="41" t="str">
        <f aca="false">IF(ISNUMBER(A130),MONTH(A130),"")</f>
        <v/>
      </c>
      <c r="P130" s="41" t="str">
        <f aca="false">IF(ISNUMBER(A130),YEAR(A130),"")</f>
        <v/>
      </c>
    </row>
    <row r="131" customFormat="false" ht="15" hidden="false" customHeight="false" outlineLevel="0" collapsed="false">
      <c r="A131" s="36"/>
      <c r="B131" s="37"/>
      <c r="C131" s="37"/>
      <c r="D131" s="37"/>
      <c r="E131" s="37"/>
      <c r="F131" s="37"/>
      <c r="G131" s="38"/>
      <c r="H131" s="38"/>
      <c r="I131" s="39" t="str">
        <f aca="false">IF(AND(ISNUMBER(G131),ISNUMBER(H131)),IF(H131&lt;G131,"⚠ check times",(H131-G131)*24),"")</f>
        <v/>
      </c>
      <c r="J131" s="37"/>
      <c r="K131" s="37"/>
      <c r="L131" s="37"/>
      <c r="M131" s="37"/>
      <c r="N131" s="40" t="str">
        <f aca="false">IF(AND(ISNUMBER(A131),YEAR(A131)&lt;&gt;ACTIVITIES!$H$1),"⚠ outside Tax Year","")</f>
        <v/>
      </c>
      <c r="O131" s="41" t="str">
        <f aca="false">IF(ISNUMBER(A131),MONTH(A131),"")</f>
        <v/>
      </c>
      <c r="P131" s="41" t="str">
        <f aca="false">IF(ISNUMBER(A131),YEAR(A131),"")</f>
        <v/>
      </c>
    </row>
    <row r="132" customFormat="false" ht="15" hidden="false" customHeight="false" outlineLevel="0" collapsed="false">
      <c r="A132" s="36"/>
      <c r="B132" s="37"/>
      <c r="C132" s="37"/>
      <c r="D132" s="37"/>
      <c r="E132" s="37"/>
      <c r="F132" s="37"/>
      <c r="G132" s="38"/>
      <c r="H132" s="38"/>
      <c r="I132" s="39" t="str">
        <f aca="false">IF(AND(ISNUMBER(G132),ISNUMBER(H132)),IF(H132&lt;G132,"⚠ check times",(H132-G132)*24),"")</f>
        <v/>
      </c>
      <c r="J132" s="37"/>
      <c r="K132" s="37"/>
      <c r="L132" s="37"/>
      <c r="M132" s="37"/>
      <c r="N132" s="40" t="str">
        <f aca="false">IF(AND(ISNUMBER(A132),YEAR(A132)&lt;&gt;ACTIVITIES!$H$1),"⚠ outside Tax Year","")</f>
        <v/>
      </c>
      <c r="O132" s="41" t="str">
        <f aca="false">IF(ISNUMBER(A132),MONTH(A132),"")</f>
        <v/>
      </c>
      <c r="P132" s="41" t="str">
        <f aca="false">IF(ISNUMBER(A132),YEAR(A132),"")</f>
        <v/>
      </c>
    </row>
    <row r="133" customFormat="false" ht="15" hidden="false" customHeight="false" outlineLevel="0" collapsed="false">
      <c r="A133" s="36"/>
      <c r="B133" s="37"/>
      <c r="C133" s="37"/>
      <c r="D133" s="37"/>
      <c r="E133" s="37"/>
      <c r="F133" s="37"/>
      <c r="G133" s="38"/>
      <c r="H133" s="38"/>
      <c r="I133" s="39" t="str">
        <f aca="false">IF(AND(ISNUMBER(G133),ISNUMBER(H133)),IF(H133&lt;G133,"⚠ check times",(H133-G133)*24),"")</f>
        <v/>
      </c>
      <c r="J133" s="37"/>
      <c r="K133" s="37"/>
      <c r="L133" s="37"/>
      <c r="M133" s="37"/>
      <c r="N133" s="40" t="str">
        <f aca="false">IF(AND(ISNUMBER(A133),YEAR(A133)&lt;&gt;ACTIVITIES!$H$1),"⚠ outside Tax Year","")</f>
        <v/>
      </c>
      <c r="O133" s="41" t="str">
        <f aca="false">IF(ISNUMBER(A133),MONTH(A133),"")</f>
        <v/>
      </c>
      <c r="P133" s="41" t="str">
        <f aca="false">IF(ISNUMBER(A133),YEAR(A133),"")</f>
        <v/>
      </c>
    </row>
    <row r="134" customFormat="false" ht="15" hidden="false" customHeight="false" outlineLevel="0" collapsed="false">
      <c r="A134" s="36"/>
      <c r="B134" s="37"/>
      <c r="C134" s="37"/>
      <c r="D134" s="37"/>
      <c r="E134" s="37"/>
      <c r="F134" s="37"/>
      <c r="G134" s="38"/>
      <c r="H134" s="38"/>
      <c r="I134" s="39" t="str">
        <f aca="false">IF(AND(ISNUMBER(G134),ISNUMBER(H134)),IF(H134&lt;G134,"⚠ check times",(H134-G134)*24),"")</f>
        <v/>
      </c>
      <c r="J134" s="37"/>
      <c r="K134" s="37"/>
      <c r="L134" s="37"/>
      <c r="M134" s="37"/>
      <c r="N134" s="40" t="str">
        <f aca="false">IF(AND(ISNUMBER(A134),YEAR(A134)&lt;&gt;ACTIVITIES!$H$1),"⚠ outside Tax Year","")</f>
        <v/>
      </c>
      <c r="O134" s="41" t="str">
        <f aca="false">IF(ISNUMBER(A134),MONTH(A134),"")</f>
        <v/>
      </c>
      <c r="P134" s="41" t="str">
        <f aca="false">IF(ISNUMBER(A134),YEAR(A134),"")</f>
        <v/>
      </c>
    </row>
    <row r="135" customFormat="false" ht="15" hidden="false" customHeight="false" outlineLevel="0" collapsed="false">
      <c r="A135" s="36"/>
      <c r="B135" s="37"/>
      <c r="C135" s="37"/>
      <c r="D135" s="37"/>
      <c r="E135" s="37"/>
      <c r="F135" s="37"/>
      <c r="G135" s="38"/>
      <c r="H135" s="38"/>
      <c r="I135" s="39" t="str">
        <f aca="false">IF(AND(ISNUMBER(G135),ISNUMBER(H135)),IF(H135&lt;G135,"⚠ check times",(H135-G135)*24),"")</f>
        <v/>
      </c>
      <c r="J135" s="37"/>
      <c r="K135" s="37"/>
      <c r="L135" s="37"/>
      <c r="M135" s="37"/>
      <c r="N135" s="40" t="str">
        <f aca="false">IF(AND(ISNUMBER(A135),YEAR(A135)&lt;&gt;ACTIVITIES!$H$1),"⚠ outside Tax Year","")</f>
        <v/>
      </c>
      <c r="O135" s="41" t="str">
        <f aca="false">IF(ISNUMBER(A135),MONTH(A135),"")</f>
        <v/>
      </c>
      <c r="P135" s="41" t="str">
        <f aca="false">IF(ISNUMBER(A135),YEAR(A135),"")</f>
        <v/>
      </c>
    </row>
    <row r="136" customFormat="false" ht="15" hidden="false" customHeight="false" outlineLevel="0" collapsed="false">
      <c r="A136" s="36"/>
      <c r="B136" s="37"/>
      <c r="C136" s="37"/>
      <c r="D136" s="37"/>
      <c r="E136" s="37"/>
      <c r="F136" s="37"/>
      <c r="G136" s="38"/>
      <c r="H136" s="38"/>
      <c r="I136" s="39" t="str">
        <f aca="false">IF(AND(ISNUMBER(G136),ISNUMBER(H136)),IF(H136&lt;G136,"⚠ check times",(H136-G136)*24),"")</f>
        <v/>
      </c>
      <c r="J136" s="37"/>
      <c r="K136" s="37"/>
      <c r="L136" s="37"/>
      <c r="M136" s="37"/>
      <c r="N136" s="40" t="str">
        <f aca="false">IF(AND(ISNUMBER(A136),YEAR(A136)&lt;&gt;ACTIVITIES!$H$1),"⚠ outside Tax Year","")</f>
        <v/>
      </c>
      <c r="O136" s="41" t="str">
        <f aca="false">IF(ISNUMBER(A136),MONTH(A136),"")</f>
        <v/>
      </c>
      <c r="P136" s="41" t="str">
        <f aca="false">IF(ISNUMBER(A136),YEAR(A136),"")</f>
        <v/>
      </c>
    </row>
    <row r="137" customFormat="false" ht="15" hidden="false" customHeight="false" outlineLevel="0" collapsed="false">
      <c r="A137" s="36"/>
      <c r="B137" s="37"/>
      <c r="C137" s="37"/>
      <c r="D137" s="37"/>
      <c r="E137" s="37"/>
      <c r="F137" s="37"/>
      <c r="G137" s="38"/>
      <c r="H137" s="38"/>
      <c r="I137" s="39" t="str">
        <f aca="false">IF(AND(ISNUMBER(G137),ISNUMBER(H137)),IF(H137&lt;G137,"⚠ check times",(H137-G137)*24),"")</f>
        <v/>
      </c>
      <c r="J137" s="37"/>
      <c r="K137" s="37"/>
      <c r="L137" s="37"/>
      <c r="M137" s="37"/>
      <c r="N137" s="40" t="str">
        <f aca="false">IF(AND(ISNUMBER(A137),YEAR(A137)&lt;&gt;ACTIVITIES!$H$1),"⚠ outside Tax Year","")</f>
        <v/>
      </c>
      <c r="O137" s="41" t="str">
        <f aca="false">IF(ISNUMBER(A137),MONTH(A137),"")</f>
        <v/>
      </c>
      <c r="P137" s="41" t="str">
        <f aca="false">IF(ISNUMBER(A137),YEAR(A137),"")</f>
        <v/>
      </c>
    </row>
    <row r="138" customFormat="false" ht="15" hidden="false" customHeight="false" outlineLevel="0" collapsed="false">
      <c r="A138" s="36"/>
      <c r="B138" s="37"/>
      <c r="C138" s="37"/>
      <c r="D138" s="37"/>
      <c r="E138" s="37"/>
      <c r="F138" s="37"/>
      <c r="G138" s="38"/>
      <c r="H138" s="38"/>
      <c r="I138" s="39" t="str">
        <f aca="false">IF(AND(ISNUMBER(G138),ISNUMBER(H138)),IF(H138&lt;G138,"⚠ check times",(H138-G138)*24),"")</f>
        <v/>
      </c>
      <c r="J138" s="37"/>
      <c r="K138" s="37"/>
      <c r="L138" s="37"/>
      <c r="M138" s="37"/>
      <c r="N138" s="40" t="str">
        <f aca="false">IF(AND(ISNUMBER(A138),YEAR(A138)&lt;&gt;ACTIVITIES!$H$1),"⚠ outside Tax Year","")</f>
        <v/>
      </c>
      <c r="O138" s="41" t="str">
        <f aca="false">IF(ISNUMBER(A138),MONTH(A138),"")</f>
        <v/>
      </c>
      <c r="P138" s="41" t="str">
        <f aca="false">IF(ISNUMBER(A138),YEAR(A138),"")</f>
        <v/>
      </c>
    </row>
    <row r="139" customFormat="false" ht="15" hidden="false" customHeight="false" outlineLevel="0" collapsed="false">
      <c r="A139" s="36"/>
      <c r="B139" s="37"/>
      <c r="C139" s="37"/>
      <c r="D139" s="37"/>
      <c r="E139" s="37"/>
      <c r="F139" s="37"/>
      <c r="G139" s="38"/>
      <c r="H139" s="38"/>
      <c r="I139" s="39" t="str">
        <f aca="false">IF(AND(ISNUMBER(G139),ISNUMBER(H139)),IF(H139&lt;G139,"⚠ check times",(H139-G139)*24),"")</f>
        <v/>
      </c>
      <c r="J139" s="37"/>
      <c r="K139" s="37"/>
      <c r="L139" s="37"/>
      <c r="M139" s="37"/>
      <c r="N139" s="40" t="str">
        <f aca="false">IF(AND(ISNUMBER(A139),YEAR(A139)&lt;&gt;ACTIVITIES!$H$1),"⚠ outside Tax Year","")</f>
        <v/>
      </c>
      <c r="O139" s="41" t="str">
        <f aca="false">IF(ISNUMBER(A139),MONTH(A139),"")</f>
        <v/>
      </c>
      <c r="P139" s="41" t="str">
        <f aca="false">IF(ISNUMBER(A139),YEAR(A139),"")</f>
        <v/>
      </c>
    </row>
    <row r="140" customFormat="false" ht="15" hidden="false" customHeight="false" outlineLevel="0" collapsed="false">
      <c r="A140" s="36"/>
      <c r="B140" s="37"/>
      <c r="C140" s="37"/>
      <c r="D140" s="37"/>
      <c r="E140" s="37"/>
      <c r="F140" s="37"/>
      <c r="G140" s="38"/>
      <c r="H140" s="38"/>
      <c r="I140" s="39" t="str">
        <f aca="false">IF(AND(ISNUMBER(G140),ISNUMBER(H140)),IF(H140&lt;G140,"⚠ check times",(H140-G140)*24),"")</f>
        <v/>
      </c>
      <c r="J140" s="37"/>
      <c r="K140" s="37"/>
      <c r="L140" s="37"/>
      <c r="M140" s="37"/>
      <c r="N140" s="40" t="str">
        <f aca="false">IF(AND(ISNUMBER(A140),YEAR(A140)&lt;&gt;ACTIVITIES!$H$1),"⚠ outside Tax Year","")</f>
        <v/>
      </c>
      <c r="O140" s="41" t="str">
        <f aca="false">IF(ISNUMBER(A140),MONTH(A140),"")</f>
        <v/>
      </c>
      <c r="P140" s="41" t="str">
        <f aca="false">IF(ISNUMBER(A140),YEAR(A140),"")</f>
        <v/>
      </c>
    </row>
    <row r="141" customFormat="false" ht="15" hidden="false" customHeight="false" outlineLevel="0" collapsed="false">
      <c r="A141" s="36"/>
      <c r="B141" s="37"/>
      <c r="C141" s="37"/>
      <c r="D141" s="37"/>
      <c r="E141" s="37"/>
      <c r="F141" s="37"/>
      <c r="G141" s="38"/>
      <c r="H141" s="38"/>
      <c r="I141" s="39" t="str">
        <f aca="false">IF(AND(ISNUMBER(G141),ISNUMBER(H141)),IF(H141&lt;G141,"⚠ check times",(H141-G141)*24),"")</f>
        <v/>
      </c>
      <c r="J141" s="37"/>
      <c r="K141" s="37"/>
      <c r="L141" s="37"/>
      <c r="M141" s="37"/>
      <c r="N141" s="40" t="str">
        <f aca="false">IF(AND(ISNUMBER(A141),YEAR(A141)&lt;&gt;ACTIVITIES!$H$1),"⚠ outside Tax Year","")</f>
        <v/>
      </c>
      <c r="O141" s="41" t="str">
        <f aca="false">IF(ISNUMBER(A141),MONTH(A141),"")</f>
        <v/>
      </c>
      <c r="P141" s="41" t="str">
        <f aca="false">IF(ISNUMBER(A141),YEAR(A141),"")</f>
        <v/>
      </c>
    </row>
    <row r="142" customFormat="false" ht="15" hidden="false" customHeight="false" outlineLevel="0" collapsed="false">
      <c r="A142" s="36"/>
      <c r="B142" s="37"/>
      <c r="C142" s="37"/>
      <c r="D142" s="37"/>
      <c r="E142" s="37"/>
      <c r="F142" s="37"/>
      <c r="G142" s="38"/>
      <c r="H142" s="38"/>
      <c r="I142" s="39" t="str">
        <f aca="false">IF(AND(ISNUMBER(G142),ISNUMBER(H142)),IF(H142&lt;G142,"⚠ check times",(H142-G142)*24),"")</f>
        <v/>
      </c>
      <c r="J142" s="37"/>
      <c r="K142" s="37"/>
      <c r="L142" s="37"/>
      <c r="M142" s="37"/>
      <c r="N142" s="40" t="str">
        <f aca="false">IF(AND(ISNUMBER(A142),YEAR(A142)&lt;&gt;ACTIVITIES!$H$1),"⚠ outside Tax Year","")</f>
        <v/>
      </c>
      <c r="O142" s="41" t="str">
        <f aca="false">IF(ISNUMBER(A142),MONTH(A142),"")</f>
        <v/>
      </c>
      <c r="P142" s="41" t="str">
        <f aca="false">IF(ISNUMBER(A142),YEAR(A142),"")</f>
        <v/>
      </c>
    </row>
    <row r="143" customFormat="false" ht="15" hidden="false" customHeight="false" outlineLevel="0" collapsed="false">
      <c r="A143" s="36"/>
      <c r="B143" s="37"/>
      <c r="C143" s="37"/>
      <c r="D143" s="37"/>
      <c r="E143" s="37"/>
      <c r="F143" s="37"/>
      <c r="G143" s="38"/>
      <c r="H143" s="38"/>
      <c r="I143" s="39" t="str">
        <f aca="false">IF(AND(ISNUMBER(G143),ISNUMBER(H143)),IF(H143&lt;G143,"⚠ check times",(H143-G143)*24),"")</f>
        <v/>
      </c>
      <c r="J143" s="37"/>
      <c r="K143" s="37"/>
      <c r="L143" s="37"/>
      <c r="M143" s="37"/>
      <c r="N143" s="40" t="str">
        <f aca="false">IF(AND(ISNUMBER(A143),YEAR(A143)&lt;&gt;ACTIVITIES!$H$1),"⚠ outside Tax Year","")</f>
        <v/>
      </c>
      <c r="O143" s="41" t="str">
        <f aca="false">IF(ISNUMBER(A143),MONTH(A143),"")</f>
        <v/>
      </c>
      <c r="P143" s="41" t="str">
        <f aca="false">IF(ISNUMBER(A143),YEAR(A143),"")</f>
        <v/>
      </c>
    </row>
    <row r="144" customFormat="false" ht="15" hidden="false" customHeight="false" outlineLevel="0" collapsed="false">
      <c r="A144" s="36"/>
      <c r="B144" s="37"/>
      <c r="C144" s="37"/>
      <c r="D144" s="37"/>
      <c r="E144" s="37"/>
      <c r="F144" s="37"/>
      <c r="G144" s="38"/>
      <c r="H144" s="38"/>
      <c r="I144" s="39" t="str">
        <f aca="false">IF(AND(ISNUMBER(G144),ISNUMBER(H144)),IF(H144&lt;G144,"⚠ check times",(H144-G144)*24),"")</f>
        <v/>
      </c>
      <c r="J144" s="37"/>
      <c r="K144" s="37"/>
      <c r="L144" s="37"/>
      <c r="M144" s="37"/>
      <c r="N144" s="40" t="str">
        <f aca="false">IF(AND(ISNUMBER(A144),YEAR(A144)&lt;&gt;ACTIVITIES!$H$1),"⚠ outside Tax Year","")</f>
        <v/>
      </c>
      <c r="O144" s="41" t="str">
        <f aca="false">IF(ISNUMBER(A144),MONTH(A144),"")</f>
        <v/>
      </c>
      <c r="P144" s="41" t="str">
        <f aca="false">IF(ISNUMBER(A144),YEAR(A144),"")</f>
        <v/>
      </c>
    </row>
    <row r="145" customFormat="false" ht="15" hidden="false" customHeight="false" outlineLevel="0" collapsed="false">
      <c r="A145" s="36"/>
      <c r="B145" s="37"/>
      <c r="C145" s="37"/>
      <c r="D145" s="37"/>
      <c r="E145" s="37"/>
      <c r="F145" s="37"/>
      <c r="G145" s="38"/>
      <c r="H145" s="38"/>
      <c r="I145" s="39" t="str">
        <f aca="false">IF(AND(ISNUMBER(G145),ISNUMBER(H145)),IF(H145&lt;G145,"⚠ check times",(H145-G145)*24),"")</f>
        <v/>
      </c>
      <c r="J145" s="37"/>
      <c r="K145" s="37"/>
      <c r="L145" s="37"/>
      <c r="M145" s="37"/>
      <c r="N145" s="40" t="str">
        <f aca="false">IF(AND(ISNUMBER(A145),YEAR(A145)&lt;&gt;ACTIVITIES!$H$1),"⚠ outside Tax Year","")</f>
        <v/>
      </c>
      <c r="O145" s="41" t="str">
        <f aca="false">IF(ISNUMBER(A145),MONTH(A145),"")</f>
        <v/>
      </c>
      <c r="P145" s="41" t="str">
        <f aca="false">IF(ISNUMBER(A145),YEAR(A145),"")</f>
        <v/>
      </c>
    </row>
    <row r="146" customFormat="false" ht="15" hidden="false" customHeight="false" outlineLevel="0" collapsed="false">
      <c r="A146" s="36"/>
      <c r="B146" s="37"/>
      <c r="C146" s="37"/>
      <c r="D146" s="37"/>
      <c r="E146" s="37"/>
      <c r="F146" s="37"/>
      <c r="G146" s="38"/>
      <c r="H146" s="38"/>
      <c r="I146" s="39" t="str">
        <f aca="false">IF(AND(ISNUMBER(G146),ISNUMBER(H146)),IF(H146&lt;G146,"⚠ check times",(H146-G146)*24),"")</f>
        <v/>
      </c>
      <c r="J146" s="37"/>
      <c r="K146" s="37"/>
      <c r="L146" s="37"/>
      <c r="M146" s="37"/>
      <c r="N146" s="40" t="str">
        <f aca="false">IF(AND(ISNUMBER(A146),YEAR(A146)&lt;&gt;ACTIVITIES!$H$1),"⚠ outside Tax Year","")</f>
        <v/>
      </c>
      <c r="O146" s="41" t="str">
        <f aca="false">IF(ISNUMBER(A146),MONTH(A146),"")</f>
        <v/>
      </c>
      <c r="P146" s="41" t="str">
        <f aca="false">IF(ISNUMBER(A146),YEAR(A146),"")</f>
        <v/>
      </c>
    </row>
    <row r="147" customFormat="false" ht="15" hidden="false" customHeight="false" outlineLevel="0" collapsed="false">
      <c r="A147" s="36"/>
      <c r="B147" s="37"/>
      <c r="C147" s="37"/>
      <c r="D147" s="37"/>
      <c r="E147" s="37"/>
      <c r="F147" s="37"/>
      <c r="G147" s="38"/>
      <c r="H147" s="38"/>
      <c r="I147" s="39" t="str">
        <f aca="false">IF(AND(ISNUMBER(G147),ISNUMBER(H147)),IF(H147&lt;G147,"⚠ check times",(H147-G147)*24),"")</f>
        <v/>
      </c>
      <c r="J147" s="37"/>
      <c r="K147" s="37"/>
      <c r="L147" s="37"/>
      <c r="M147" s="37"/>
      <c r="N147" s="40" t="str">
        <f aca="false">IF(AND(ISNUMBER(A147),YEAR(A147)&lt;&gt;ACTIVITIES!$H$1),"⚠ outside Tax Year","")</f>
        <v/>
      </c>
      <c r="O147" s="41" t="str">
        <f aca="false">IF(ISNUMBER(A147),MONTH(A147),"")</f>
        <v/>
      </c>
      <c r="P147" s="41" t="str">
        <f aca="false">IF(ISNUMBER(A147),YEAR(A147),"")</f>
        <v/>
      </c>
    </row>
    <row r="148" customFormat="false" ht="15" hidden="false" customHeight="false" outlineLevel="0" collapsed="false">
      <c r="A148" s="36"/>
      <c r="B148" s="37"/>
      <c r="C148" s="37"/>
      <c r="D148" s="37"/>
      <c r="E148" s="37"/>
      <c r="F148" s="37"/>
      <c r="G148" s="38"/>
      <c r="H148" s="38"/>
      <c r="I148" s="39" t="str">
        <f aca="false">IF(AND(ISNUMBER(G148),ISNUMBER(H148)),IF(H148&lt;G148,"⚠ check times",(H148-G148)*24),"")</f>
        <v/>
      </c>
      <c r="J148" s="37"/>
      <c r="K148" s="37"/>
      <c r="L148" s="37"/>
      <c r="M148" s="37"/>
      <c r="N148" s="40" t="str">
        <f aca="false">IF(AND(ISNUMBER(A148),YEAR(A148)&lt;&gt;ACTIVITIES!$H$1),"⚠ outside Tax Year","")</f>
        <v/>
      </c>
      <c r="O148" s="41" t="str">
        <f aca="false">IF(ISNUMBER(A148),MONTH(A148),"")</f>
        <v/>
      </c>
      <c r="P148" s="41" t="str">
        <f aca="false">IF(ISNUMBER(A148),YEAR(A148),"")</f>
        <v/>
      </c>
    </row>
    <row r="149" customFormat="false" ht="15" hidden="false" customHeight="false" outlineLevel="0" collapsed="false">
      <c r="A149" s="36"/>
      <c r="B149" s="37"/>
      <c r="C149" s="37"/>
      <c r="D149" s="37"/>
      <c r="E149" s="37"/>
      <c r="F149" s="37"/>
      <c r="G149" s="38"/>
      <c r="H149" s="38"/>
      <c r="I149" s="39" t="str">
        <f aca="false">IF(AND(ISNUMBER(G149),ISNUMBER(H149)),IF(H149&lt;G149,"⚠ check times",(H149-G149)*24),"")</f>
        <v/>
      </c>
      <c r="J149" s="37"/>
      <c r="K149" s="37"/>
      <c r="L149" s="37"/>
      <c r="M149" s="37"/>
      <c r="N149" s="40" t="str">
        <f aca="false">IF(AND(ISNUMBER(A149),YEAR(A149)&lt;&gt;ACTIVITIES!$H$1),"⚠ outside Tax Year","")</f>
        <v/>
      </c>
      <c r="O149" s="41" t="str">
        <f aca="false">IF(ISNUMBER(A149),MONTH(A149),"")</f>
        <v/>
      </c>
      <c r="P149" s="41" t="str">
        <f aca="false">IF(ISNUMBER(A149),YEAR(A149),"")</f>
        <v/>
      </c>
    </row>
    <row r="150" customFormat="false" ht="15" hidden="false" customHeight="false" outlineLevel="0" collapsed="false">
      <c r="A150" s="36"/>
      <c r="B150" s="37"/>
      <c r="C150" s="37"/>
      <c r="D150" s="37"/>
      <c r="E150" s="37"/>
      <c r="F150" s="37"/>
      <c r="G150" s="38"/>
      <c r="H150" s="38"/>
      <c r="I150" s="39" t="str">
        <f aca="false">IF(AND(ISNUMBER(G150),ISNUMBER(H150)),IF(H150&lt;G150,"⚠ check times",(H150-G150)*24),"")</f>
        <v/>
      </c>
      <c r="J150" s="37"/>
      <c r="K150" s="37"/>
      <c r="L150" s="37"/>
      <c r="M150" s="37"/>
      <c r="N150" s="40" t="str">
        <f aca="false">IF(AND(ISNUMBER(A150),YEAR(A150)&lt;&gt;ACTIVITIES!$H$1),"⚠ outside Tax Year","")</f>
        <v/>
      </c>
      <c r="O150" s="41" t="str">
        <f aca="false">IF(ISNUMBER(A150),MONTH(A150),"")</f>
        <v/>
      </c>
      <c r="P150" s="41" t="str">
        <f aca="false">IF(ISNUMBER(A150),YEAR(A150),"")</f>
        <v/>
      </c>
    </row>
    <row r="151" customFormat="false" ht="15" hidden="false" customHeight="false" outlineLevel="0" collapsed="false">
      <c r="A151" s="36"/>
      <c r="B151" s="37"/>
      <c r="C151" s="37"/>
      <c r="D151" s="37"/>
      <c r="E151" s="37"/>
      <c r="F151" s="37"/>
      <c r="G151" s="38"/>
      <c r="H151" s="38"/>
      <c r="I151" s="39" t="str">
        <f aca="false">IF(AND(ISNUMBER(G151),ISNUMBER(H151)),IF(H151&lt;G151,"⚠ check times",(H151-G151)*24),"")</f>
        <v/>
      </c>
      <c r="J151" s="37"/>
      <c r="K151" s="37"/>
      <c r="L151" s="37"/>
      <c r="M151" s="37"/>
      <c r="N151" s="40" t="str">
        <f aca="false">IF(AND(ISNUMBER(A151),YEAR(A151)&lt;&gt;ACTIVITIES!$H$1),"⚠ outside Tax Year","")</f>
        <v/>
      </c>
      <c r="O151" s="41" t="str">
        <f aca="false">IF(ISNUMBER(A151),MONTH(A151),"")</f>
        <v/>
      </c>
      <c r="P151" s="41" t="str">
        <f aca="false">IF(ISNUMBER(A151),YEAR(A151),"")</f>
        <v/>
      </c>
    </row>
    <row r="152" customFormat="false" ht="15" hidden="false" customHeight="false" outlineLevel="0" collapsed="false">
      <c r="A152" s="36"/>
      <c r="B152" s="37"/>
      <c r="C152" s="37"/>
      <c r="D152" s="37"/>
      <c r="E152" s="37"/>
      <c r="F152" s="37"/>
      <c r="G152" s="38"/>
      <c r="H152" s="38"/>
      <c r="I152" s="39" t="str">
        <f aca="false">IF(AND(ISNUMBER(G152),ISNUMBER(H152)),IF(H152&lt;G152,"⚠ check times",(H152-G152)*24),"")</f>
        <v/>
      </c>
      <c r="J152" s="37"/>
      <c r="K152" s="37"/>
      <c r="L152" s="37"/>
      <c r="M152" s="37"/>
      <c r="N152" s="40" t="str">
        <f aca="false">IF(AND(ISNUMBER(A152),YEAR(A152)&lt;&gt;ACTIVITIES!$H$1),"⚠ outside Tax Year","")</f>
        <v/>
      </c>
      <c r="O152" s="41" t="str">
        <f aca="false">IF(ISNUMBER(A152),MONTH(A152),"")</f>
        <v/>
      </c>
      <c r="P152" s="41" t="str">
        <f aca="false">IF(ISNUMBER(A152),YEAR(A152),"")</f>
        <v/>
      </c>
    </row>
    <row r="153" customFormat="false" ht="15" hidden="false" customHeight="false" outlineLevel="0" collapsed="false">
      <c r="A153" s="36"/>
      <c r="B153" s="37"/>
      <c r="C153" s="37"/>
      <c r="D153" s="37"/>
      <c r="E153" s="37"/>
      <c r="F153" s="37"/>
      <c r="G153" s="38"/>
      <c r="H153" s="38"/>
      <c r="I153" s="39" t="str">
        <f aca="false">IF(AND(ISNUMBER(G153),ISNUMBER(H153)),IF(H153&lt;G153,"⚠ check times",(H153-G153)*24),"")</f>
        <v/>
      </c>
      <c r="J153" s="37"/>
      <c r="K153" s="37"/>
      <c r="L153" s="37"/>
      <c r="M153" s="37"/>
      <c r="N153" s="40" t="str">
        <f aca="false">IF(AND(ISNUMBER(A153),YEAR(A153)&lt;&gt;ACTIVITIES!$H$1),"⚠ outside Tax Year","")</f>
        <v/>
      </c>
      <c r="O153" s="41" t="str">
        <f aca="false">IF(ISNUMBER(A153),MONTH(A153),"")</f>
        <v/>
      </c>
      <c r="P153" s="41" t="str">
        <f aca="false">IF(ISNUMBER(A153),YEAR(A153),"")</f>
        <v/>
      </c>
    </row>
    <row r="154" customFormat="false" ht="15" hidden="false" customHeight="false" outlineLevel="0" collapsed="false">
      <c r="A154" s="36"/>
      <c r="B154" s="37"/>
      <c r="C154" s="37"/>
      <c r="D154" s="37"/>
      <c r="E154" s="37"/>
      <c r="F154" s="37"/>
      <c r="G154" s="38"/>
      <c r="H154" s="38"/>
      <c r="I154" s="39" t="str">
        <f aca="false">IF(AND(ISNUMBER(G154),ISNUMBER(H154)),IF(H154&lt;G154,"⚠ check times",(H154-G154)*24),"")</f>
        <v/>
      </c>
      <c r="J154" s="37"/>
      <c r="K154" s="37"/>
      <c r="L154" s="37"/>
      <c r="M154" s="37"/>
      <c r="N154" s="40" t="str">
        <f aca="false">IF(AND(ISNUMBER(A154),YEAR(A154)&lt;&gt;ACTIVITIES!$H$1),"⚠ outside Tax Year","")</f>
        <v/>
      </c>
      <c r="O154" s="41" t="str">
        <f aca="false">IF(ISNUMBER(A154),MONTH(A154),"")</f>
        <v/>
      </c>
      <c r="P154" s="41" t="str">
        <f aca="false">IF(ISNUMBER(A154),YEAR(A154),"")</f>
        <v/>
      </c>
    </row>
    <row r="155" customFormat="false" ht="15" hidden="false" customHeight="false" outlineLevel="0" collapsed="false">
      <c r="A155" s="36"/>
      <c r="B155" s="37"/>
      <c r="C155" s="37"/>
      <c r="D155" s="37"/>
      <c r="E155" s="37"/>
      <c r="F155" s="37"/>
      <c r="G155" s="38"/>
      <c r="H155" s="38"/>
      <c r="I155" s="39" t="str">
        <f aca="false">IF(AND(ISNUMBER(G155),ISNUMBER(H155)),IF(H155&lt;G155,"⚠ check times",(H155-G155)*24),"")</f>
        <v/>
      </c>
      <c r="J155" s="37"/>
      <c r="K155" s="37"/>
      <c r="L155" s="37"/>
      <c r="M155" s="37"/>
      <c r="N155" s="40" t="str">
        <f aca="false">IF(AND(ISNUMBER(A155),YEAR(A155)&lt;&gt;ACTIVITIES!$H$1),"⚠ outside Tax Year","")</f>
        <v/>
      </c>
      <c r="O155" s="41" t="str">
        <f aca="false">IF(ISNUMBER(A155),MONTH(A155),"")</f>
        <v/>
      </c>
      <c r="P155" s="41" t="str">
        <f aca="false">IF(ISNUMBER(A155),YEAR(A155),"")</f>
        <v/>
      </c>
    </row>
    <row r="156" customFormat="false" ht="15" hidden="false" customHeight="false" outlineLevel="0" collapsed="false">
      <c r="A156" s="36"/>
      <c r="B156" s="37"/>
      <c r="C156" s="37"/>
      <c r="D156" s="37"/>
      <c r="E156" s="37"/>
      <c r="F156" s="37"/>
      <c r="G156" s="38"/>
      <c r="H156" s="38"/>
      <c r="I156" s="39" t="str">
        <f aca="false">IF(AND(ISNUMBER(G156),ISNUMBER(H156)),IF(H156&lt;G156,"⚠ check times",(H156-G156)*24),"")</f>
        <v/>
      </c>
      <c r="J156" s="37"/>
      <c r="K156" s="37"/>
      <c r="L156" s="37"/>
      <c r="M156" s="37"/>
      <c r="N156" s="40" t="str">
        <f aca="false">IF(AND(ISNUMBER(A156),YEAR(A156)&lt;&gt;ACTIVITIES!$H$1),"⚠ outside Tax Year","")</f>
        <v/>
      </c>
      <c r="O156" s="41" t="str">
        <f aca="false">IF(ISNUMBER(A156),MONTH(A156),"")</f>
        <v/>
      </c>
      <c r="P156" s="41" t="str">
        <f aca="false">IF(ISNUMBER(A156),YEAR(A156),"")</f>
        <v/>
      </c>
    </row>
    <row r="157" customFormat="false" ht="15" hidden="false" customHeight="false" outlineLevel="0" collapsed="false">
      <c r="A157" s="36"/>
      <c r="B157" s="37"/>
      <c r="C157" s="37"/>
      <c r="D157" s="37"/>
      <c r="E157" s="37"/>
      <c r="F157" s="37"/>
      <c r="G157" s="38"/>
      <c r="H157" s="38"/>
      <c r="I157" s="39" t="str">
        <f aca="false">IF(AND(ISNUMBER(G157),ISNUMBER(H157)),IF(H157&lt;G157,"⚠ check times",(H157-G157)*24),"")</f>
        <v/>
      </c>
      <c r="J157" s="37"/>
      <c r="K157" s="37"/>
      <c r="L157" s="37"/>
      <c r="M157" s="37"/>
      <c r="N157" s="40" t="str">
        <f aca="false">IF(AND(ISNUMBER(A157),YEAR(A157)&lt;&gt;ACTIVITIES!$H$1),"⚠ outside Tax Year","")</f>
        <v/>
      </c>
      <c r="O157" s="41" t="str">
        <f aca="false">IF(ISNUMBER(A157),MONTH(A157),"")</f>
        <v/>
      </c>
      <c r="P157" s="41" t="str">
        <f aca="false">IF(ISNUMBER(A157),YEAR(A157),"")</f>
        <v/>
      </c>
    </row>
    <row r="158" customFormat="false" ht="15" hidden="false" customHeight="false" outlineLevel="0" collapsed="false">
      <c r="A158" s="36"/>
      <c r="B158" s="37"/>
      <c r="C158" s="37"/>
      <c r="D158" s="37"/>
      <c r="E158" s="37"/>
      <c r="F158" s="37"/>
      <c r="G158" s="38"/>
      <c r="H158" s="38"/>
      <c r="I158" s="39" t="str">
        <f aca="false">IF(AND(ISNUMBER(G158),ISNUMBER(H158)),IF(H158&lt;G158,"⚠ check times",(H158-G158)*24),"")</f>
        <v/>
      </c>
      <c r="J158" s="37"/>
      <c r="K158" s="37"/>
      <c r="L158" s="37"/>
      <c r="M158" s="37"/>
      <c r="N158" s="40" t="str">
        <f aca="false">IF(AND(ISNUMBER(A158),YEAR(A158)&lt;&gt;ACTIVITIES!$H$1),"⚠ outside Tax Year","")</f>
        <v/>
      </c>
      <c r="O158" s="41" t="str">
        <f aca="false">IF(ISNUMBER(A158),MONTH(A158),"")</f>
        <v/>
      </c>
      <c r="P158" s="41" t="str">
        <f aca="false">IF(ISNUMBER(A158),YEAR(A158),"")</f>
        <v/>
      </c>
    </row>
    <row r="159" customFormat="false" ht="15" hidden="false" customHeight="false" outlineLevel="0" collapsed="false">
      <c r="A159" s="36"/>
      <c r="B159" s="37"/>
      <c r="C159" s="37"/>
      <c r="D159" s="37"/>
      <c r="E159" s="37"/>
      <c r="F159" s="37"/>
      <c r="G159" s="38"/>
      <c r="H159" s="38"/>
      <c r="I159" s="39" t="str">
        <f aca="false">IF(AND(ISNUMBER(G159),ISNUMBER(H159)),IF(H159&lt;G159,"⚠ check times",(H159-G159)*24),"")</f>
        <v/>
      </c>
      <c r="J159" s="37"/>
      <c r="K159" s="37"/>
      <c r="L159" s="37"/>
      <c r="M159" s="37"/>
      <c r="N159" s="40" t="str">
        <f aca="false">IF(AND(ISNUMBER(A159),YEAR(A159)&lt;&gt;ACTIVITIES!$H$1),"⚠ outside Tax Year","")</f>
        <v/>
      </c>
      <c r="O159" s="41" t="str">
        <f aca="false">IF(ISNUMBER(A159),MONTH(A159),"")</f>
        <v/>
      </c>
      <c r="P159" s="41" t="str">
        <f aca="false">IF(ISNUMBER(A159),YEAR(A159),"")</f>
        <v/>
      </c>
    </row>
    <row r="160" customFormat="false" ht="15" hidden="false" customHeight="false" outlineLevel="0" collapsed="false">
      <c r="A160" s="36"/>
      <c r="B160" s="37"/>
      <c r="C160" s="37"/>
      <c r="D160" s="37"/>
      <c r="E160" s="37"/>
      <c r="F160" s="37"/>
      <c r="G160" s="38"/>
      <c r="H160" s="38"/>
      <c r="I160" s="39" t="str">
        <f aca="false">IF(AND(ISNUMBER(G160),ISNUMBER(H160)),IF(H160&lt;G160,"⚠ check times",(H160-G160)*24),"")</f>
        <v/>
      </c>
      <c r="J160" s="37"/>
      <c r="K160" s="37"/>
      <c r="L160" s="37"/>
      <c r="M160" s="37"/>
      <c r="N160" s="40" t="str">
        <f aca="false">IF(AND(ISNUMBER(A160),YEAR(A160)&lt;&gt;ACTIVITIES!$H$1),"⚠ outside Tax Year","")</f>
        <v/>
      </c>
      <c r="O160" s="41" t="str">
        <f aca="false">IF(ISNUMBER(A160),MONTH(A160),"")</f>
        <v/>
      </c>
      <c r="P160" s="41" t="str">
        <f aca="false">IF(ISNUMBER(A160),YEAR(A160),"")</f>
        <v/>
      </c>
    </row>
    <row r="161" customFormat="false" ht="15" hidden="false" customHeight="false" outlineLevel="0" collapsed="false">
      <c r="A161" s="36"/>
      <c r="B161" s="37"/>
      <c r="C161" s="37"/>
      <c r="D161" s="37"/>
      <c r="E161" s="37"/>
      <c r="F161" s="37"/>
      <c r="G161" s="38"/>
      <c r="H161" s="38"/>
      <c r="I161" s="39" t="str">
        <f aca="false">IF(AND(ISNUMBER(G161),ISNUMBER(H161)),IF(H161&lt;G161,"⚠ check times",(H161-G161)*24),"")</f>
        <v/>
      </c>
      <c r="J161" s="37"/>
      <c r="K161" s="37"/>
      <c r="L161" s="37"/>
      <c r="M161" s="37"/>
      <c r="N161" s="40" t="str">
        <f aca="false">IF(AND(ISNUMBER(A161),YEAR(A161)&lt;&gt;ACTIVITIES!$H$1),"⚠ outside Tax Year","")</f>
        <v/>
      </c>
      <c r="O161" s="41" t="str">
        <f aca="false">IF(ISNUMBER(A161),MONTH(A161),"")</f>
        <v/>
      </c>
      <c r="P161" s="41" t="str">
        <f aca="false">IF(ISNUMBER(A161),YEAR(A161),"")</f>
        <v/>
      </c>
    </row>
    <row r="162" customFormat="false" ht="15" hidden="false" customHeight="false" outlineLevel="0" collapsed="false">
      <c r="A162" s="36"/>
      <c r="B162" s="37"/>
      <c r="C162" s="37"/>
      <c r="D162" s="37"/>
      <c r="E162" s="37"/>
      <c r="F162" s="37"/>
      <c r="G162" s="38"/>
      <c r="H162" s="38"/>
      <c r="I162" s="39" t="str">
        <f aca="false">IF(AND(ISNUMBER(G162),ISNUMBER(H162)),IF(H162&lt;G162,"⚠ check times",(H162-G162)*24),"")</f>
        <v/>
      </c>
      <c r="J162" s="37"/>
      <c r="K162" s="37"/>
      <c r="L162" s="37"/>
      <c r="M162" s="37"/>
      <c r="N162" s="40" t="str">
        <f aca="false">IF(AND(ISNUMBER(A162),YEAR(A162)&lt;&gt;ACTIVITIES!$H$1),"⚠ outside Tax Year","")</f>
        <v/>
      </c>
      <c r="O162" s="41" t="str">
        <f aca="false">IF(ISNUMBER(A162),MONTH(A162),"")</f>
        <v/>
      </c>
      <c r="P162" s="41" t="str">
        <f aca="false">IF(ISNUMBER(A162),YEAR(A162),"")</f>
        <v/>
      </c>
    </row>
    <row r="163" customFormat="false" ht="15" hidden="false" customHeight="false" outlineLevel="0" collapsed="false">
      <c r="A163" s="36"/>
      <c r="B163" s="37"/>
      <c r="C163" s="37"/>
      <c r="D163" s="37"/>
      <c r="E163" s="37"/>
      <c r="F163" s="37"/>
      <c r="G163" s="38"/>
      <c r="H163" s="38"/>
      <c r="I163" s="39" t="str">
        <f aca="false">IF(AND(ISNUMBER(G163),ISNUMBER(H163)),IF(H163&lt;G163,"⚠ check times",(H163-G163)*24),"")</f>
        <v/>
      </c>
      <c r="J163" s="37"/>
      <c r="K163" s="37"/>
      <c r="L163" s="37"/>
      <c r="M163" s="37"/>
      <c r="N163" s="40" t="str">
        <f aca="false">IF(AND(ISNUMBER(A163),YEAR(A163)&lt;&gt;ACTIVITIES!$H$1),"⚠ outside Tax Year","")</f>
        <v/>
      </c>
      <c r="O163" s="41" t="str">
        <f aca="false">IF(ISNUMBER(A163),MONTH(A163),"")</f>
        <v/>
      </c>
      <c r="P163" s="41" t="str">
        <f aca="false">IF(ISNUMBER(A163),YEAR(A163),"")</f>
        <v/>
      </c>
    </row>
    <row r="164" customFormat="false" ht="15" hidden="false" customHeight="false" outlineLevel="0" collapsed="false">
      <c r="A164" s="36"/>
      <c r="B164" s="37"/>
      <c r="C164" s="37"/>
      <c r="D164" s="37"/>
      <c r="E164" s="37"/>
      <c r="F164" s="37"/>
      <c r="G164" s="38"/>
      <c r="H164" s="38"/>
      <c r="I164" s="39" t="str">
        <f aca="false">IF(AND(ISNUMBER(G164),ISNUMBER(H164)),IF(H164&lt;G164,"⚠ check times",(H164-G164)*24),"")</f>
        <v/>
      </c>
      <c r="J164" s="37"/>
      <c r="K164" s="37"/>
      <c r="L164" s="37"/>
      <c r="M164" s="37"/>
      <c r="N164" s="40" t="str">
        <f aca="false">IF(AND(ISNUMBER(A164),YEAR(A164)&lt;&gt;ACTIVITIES!$H$1),"⚠ outside Tax Year","")</f>
        <v/>
      </c>
      <c r="O164" s="41" t="str">
        <f aca="false">IF(ISNUMBER(A164),MONTH(A164),"")</f>
        <v/>
      </c>
      <c r="P164" s="41" t="str">
        <f aca="false">IF(ISNUMBER(A164),YEAR(A164),"")</f>
        <v/>
      </c>
    </row>
    <row r="165" customFormat="false" ht="15" hidden="false" customHeight="false" outlineLevel="0" collapsed="false">
      <c r="A165" s="36"/>
      <c r="B165" s="37"/>
      <c r="C165" s="37"/>
      <c r="D165" s="37"/>
      <c r="E165" s="37"/>
      <c r="F165" s="37"/>
      <c r="G165" s="38"/>
      <c r="H165" s="38"/>
      <c r="I165" s="39" t="str">
        <f aca="false">IF(AND(ISNUMBER(G165),ISNUMBER(H165)),IF(H165&lt;G165,"⚠ check times",(H165-G165)*24),"")</f>
        <v/>
      </c>
      <c r="J165" s="37"/>
      <c r="K165" s="37"/>
      <c r="L165" s="37"/>
      <c r="M165" s="37"/>
      <c r="N165" s="40" t="str">
        <f aca="false">IF(AND(ISNUMBER(A165),YEAR(A165)&lt;&gt;ACTIVITIES!$H$1),"⚠ outside Tax Year","")</f>
        <v/>
      </c>
      <c r="O165" s="41" t="str">
        <f aca="false">IF(ISNUMBER(A165),MONTH(A165),"")</f>
        <v/>
      </c>
      <c r="P165" s="41" t="str">
        <f aca="false">IF(ISNUMBER(A165),YEAR(A165),"")</f>
        <v/>
      </c>
    </row>
    <row r="166" customFormat="false" ht="15" hidden="false" customHeight="false" outlineLevel="0" collapsed="false">
      <c r="A166" s="36"/>
      <c r="B166" s="37"/>
      <c r="C166" s="37"/>
      <c r="D166" s="37"/>
      <c r="E166" s="37"/>
      <c r="F166" s="37"/>
      <c r="G166" s="38"/>
      <c r="H166" s="38"/>
      <c r="I166" s="39" t="str">
        <f aca="false">IF(AND(ISNUMBER(G166),ISNUMBER(H166)),IF(H166&lt;G166,"⚠ check times",(H166-G166)*24),"")</f>
        <v/>
      </c>
      <c r="J166" s="37"/>
      <c r="K166" s="37"/>
      <c r="L166" s="37"/>
      <c r="M166" s="37"/>
      <c r="N166" s="40" t="str">
        <f aca="false">IF(AND(ISNUMBER(A166),YEAR(A166)&lt;&gt;ACTIVITIES!$H$1),"⚠ outside Tax Year","")</f>
        <v/>
      </c>
      <c r="O166" s="41" t="str">
        <f aca="false">IF(ISNUMBER(A166),MONTH(A166),"")</f>
        <v/>
      </c>
      <c r="P166" s="41" t="str">
        <f aca="false">IF(ISNUMBER(A166),YEAR(A166),"")</f>
        <v/>
      </c>
    </row>
    <row r="167" customFormat="false" ht="15" hidden="false" customHeight="false" outlineLevel="0" collapsed="false">
      <c r="A167" s="36"/>
      <c r="B167" s="37"/>
      <c r="C167" s="37"/>
      <c r="D167" s="37"/>
      <c r="E167" s="37"/>
      <c r="F167" s="37"/>
      <c r="G167" s="38"/>
      <c r="H167" s="38"/>
      <c r="I167" s="39" t="str">
        <f aca="false">IF(AND(ISNUMBER(G167),ISNUMBER(H167)),IF(H167&lt;G167,"⚠ check times",(H167-G167)*24),"")</f>
        <v/>
      </c>
      <c r="J167" s="37"/>
      <c r="K167" s="37"/>
      <c r="L167" s="37"/>
      <c r="M167" s="37"/>
      <c r="N167" s="40" t="str">
        <f aca="false">IF(AND(ISNUMBER(A167),YEAR(A167)&lt;&gt;ACTIVITIES!$H$1),"⚠ outside Tax Year","")</f>
        <v/>
      </c>
      <c r="O167" s="41" t="str">
        <f aca="false">IF(ISNUMBER(A167),MONTH(A167),"")</f>
        <v/>
      </c>
      <c r="P167" s="41" t="str">
        <f aca="false">IF(ISNUMBER(A167),YEAR(A167),"")</f>
        <v/>
      </c>
    </row>
    <row r="168" customFormat="false" ht="15" hidden="false" customHeight="false" outlineLevel="0" collapsed="false">
      <c r="A168" s="36"/>
      <c r="B168" s="37"/>
      <c r="C168" s="37"/>
      <c r="D168" s="37"/>
      <c r="E168" s="37"/>
      <c r="F168" s="37"/>
      <c r="G168" s="38"/>
      <c r="H168" s="38"/>
      <c r="I168" s="39" t="str">
        <f aca="false">IF(AND(ISNUMBER(G168),ISNUMBER(H168)),IF(H168&lt;G168,"⚠ check times",(H168-G168)*24),"")</f>
        <v/>
      </c>
      <c r="J168" s="37"/>
      <c r="K168" s="37"/>
      <c r="L168" s="37"/>
      <c r="M168" s="37"/>
      <c r="N168" s="40" t="str">
        <f aca="false">IF(AND(ISNUMBER(A168),YEAR(A168)&lt;&gt;ACTIVITIES!$H$1),"⚠ outside Tax Year","")</f>
        <v/>
      </c>
      <c r="O168" s="41" t="str">
        <f aca="false">IF(ISNUMBER(A168),MONTH(A168),"")</f>
        <v/>
      </c>
      <c r="P168" s="41" t="str">
        <f aca="false">IF(ISNUMBER(A168),YEAR(A168),"")</f>
        <v/>
      </c>
    </row>
    <row r="169" customFormat="false" ht="15" hidden="false" customHeight="false" outlineLevel="0" collapsed="false">
      <c r="A169" s="36"/>
      <c r="B169" s="37"/>
      <c r="C169" s="37"/>
      <c r="D169" s="37"/>
      <c r="E169" s="37"/>
      <c r="F169" s="37"/>
      <c r="G169" s="38"/>
      <c r="H169" s="38"/>
      <c r="I169" s="39" t="str">
        <f aca="false">IF(AND(ISNUMBER(G169),ISNUMBER(H169)),IF(H169&lt;G169,"⚠ check times",(H169-G169)*24),"")</f>
        <v/>
      </c>
      <c r="J169" s="37"/>
      <c r="K169" s="37"/>
      <c r="L169" s="37"/>
      <c r="M169" s="37"/>
      <c r="N169" s="40" t="str">
        <f aca="false">IF(AND(ISNUMBER(A169),YEAR(A169)&lt;&gt;ACTIVITIES!$H$1),"⚠ outside Tax Year","")</f>
        <v/>
      </c>
      <c r="O169" s="41" t="str">
        <f aca="false">IF(ISNUMBER(A169),MONTH(A169),"")</f>
        <v/>
      </c>
      <c r="P169" s="41" t="str">
        <f aca="false">IF(ISNUMBER(A169),YEAR(A169),"")</f>
        <v/>
      </c>
    </row>
    <row r="170" customFormat="false" ht="15" hidden="false" customHeight="false" outlineLevel="0" collapsed="false">
      <c r="A170" s="36"/>
      <c r="B170" s="37"/>
      <c r="C170" s="37"/>
      <c r="D170" s="37"/>
      <c r="E170" s="37"/>
      <c r="F170" s="37"/>
      <c r="G170" s="38"/>
      <c r="H170" s="38"/>
      <c r="I170" s="39" t="str">
        <f aca="false">IF(AND(ISNUMBER(G170),ISNUMBER(H170)),IF(H170&lt;G170,"⚠ check times",(H170-G170)*24),"")</f>
        <v/>
      </c>
      <c r="J170" s="37"/>
      <c r="K170" s="37"/>
      <c r="L170" s="37"/>
      <c r="M170" s="37"/>
      <c r="N170" s="40" t="str">
        <f aca="false">IF(AND(ISNUMBER(A170),YEAR(A170)&lt;&gt;ACTIVITIES!$H$1),"⚠ outside Tax Year","")</f>
        <v/>
      </c>
      <c r="O170" s="41" t="str">
        <f aca="false">IF(ISNUMBER(A170),MONTH(A170),"")</f>
        <v/>
      </c>
      <c r="P170" s="41" t="str">
        <f aca="false">IF(ISNUMBER(A170),YEAR(A170),"")</f>
        <v/>
      </c>
    </row>
    <row r="171" customFormat="false" ht="15" hidden="false" customHeight="false" outlineLevel="0" collapsed="false">
      <c r="A171" s="36"/>
      <c r="B171" s="37"/>
      <c r="C171" s="37"/>
      <c r="D171" s="37"/>
      <c r="E171" s="37"/>
      <c r="F171" s="37"/>
      <c r="G171" s="38"/>
      <c r="H171" s="38"/>
      <c r="I171" s="39" t="str">
        <f aca="false">IF(AND(ISNUMBER(G171),ISNUMBER(H171)),IF(H171&lt;G171,"⚠ check times",(H171-G171)*24),"")</f>
        <v/>
      </c>
      <c r="J171" s="37"/>
      <c r="K171" s="37"/>
      <c r="L171" s="37"/>
      <c r="M171" s="37"/>
      <c r="N171" s="40" t="str">
        <f aca="false">IF(AND(ISNUMBER(A171),YEAR(A171)&lt;&gt;ACTIVITIES!$H$1),"⚠ outside Tax Year","")</f>
        <v/>
      </c>
      <c r="O171" s="41" t="str">
        <f aca="false">IF(ISNUMBER(A171),MONTH(A171),"")</f>
        <v/>
      </c>
      <c r="P171" s="41" t="str">
        <f aca="false">IF(ISNUMBER(A171),YEAR(A171),"")</f>
        <v/>
      </c>
    </row>
    <row r="172" customFormat="false" ht="15" hidden="false" customHeight="false" outlineLevel="0" collapsed="false">
      <c r="A172" s="36"/>
      <c r="B172" s="37"/>
      <c r="C172" s="37"/>
      <c r="D172" s="37"/>
      <c r="E172" s="37"/>
      <c r="F172" s="37"/>
      <c r="G172" s="38"/>
      <c r="H172" s="38"/>
      <c r="I172" s="39" t="str">
        <f aca="false">IF(AND(ISNUMBER(G172),ISNUMBER(H172)),IF(H172&lt;G172,"⚠ check times",(H172-G172)*24),"")</f>
        <v/>
      </c>
      <c r="J172" s="37"/>
      <c r="K172" s="37"/>
      <c r="L172" s="37"/>
      <c r="M172" s="37"/>
      <c r="N172" s="40" t="str">
        <f aca="false">IF(AND(ISNUMBER(A172),YEAR(A172)&lt;&gt;ACTIVITIES!$H$1),"⚠ outside Tax Year","")</f>
        <v/>
      </c>
      <c r="O172" s="41" t="str">
        <f aca="false">IF(ISNUMBER(A172),MONTH(A172),"")</f>
        <v/>
      </c>
      <c r="P172" s="41" t="str">
        <f aca="false">IF(ISNUMBER(A172),YEAR(A172),"")</f>
        <v/>
      </c>
    </row>
    <row r="173" customFormat="false" ht="15" hidden="false" customHeight="false" outlineLevel="0" collapsed="false">
      <c r="A173" s="36"/>
      <c r="B173" s="37"/>
      <c r="C173" s="37"/>
      <c r="D173" s="37"/>
      <c r="E173" s="37"/>
      <c r="F173" s="37"/>
      <c r="G173" s="38"/>
      <c r="H173" s="38"/>
      <c r="I173" s="39" t="str">
        <f aca="false">IF(AND(ISNUMBER(G173),ISNUMBER(H173)),IF(H173&lt;G173,"⚠ check times",(H173-G173)*24),"")</f>
        <v/>
      </c>
      <c r="J173" s="37"/>
      <c r="K173" s="37"/>
      <c r="L173" s="37"/>
      <c r="M173" s="37"/>
      <c r="N173" s="40" t="str">
        <f aca="false">IF(AND(ISNUMBER(A173),YEAR(A173)&lt;&gt;ACTIVITIES!$H$1),"⚠ outside Tax Year","")</f>
        <v/>
      </c>
      <c r="O173" s="41" t="str">
        <f aca="false">IF(ISNUMBER(A173),MONTH(A173),"")</f>
        <v/>
      </c>
      <c r="P173" s="41" t="str">
        <f aca="false">IF(ISNUMBER(A173),YEAR(A173),"")</f>
        <v/>
      </c>
    </row>
    <row r="174" customFormat="false" ht="15" hidden="false" customHeight="false" outlineLevel="0" collapsed="false">
      <c r="A174" s="36"/>
      <c r="B174" s="37"/>
      <c r="C174" s="37"/>
      <c r="D174" s="37"/>
      <c r="E174" s="37"/>
      <c r="F174" s="37"/>
      <c r="G174" s="38"/>
      <c r="H174" s="38"/>
      <c r="I174" s="39" t="str">
        <f aca="false">IF(AND(ISNUMBER(G174),ISNUMBER(H174)),IF(H174&lt;G174,"⚠ check times",(H174-G174)*24),"")</f>
        <v/>
      </c>
      <c r="J174" s="37"/>
      <c r="K174" s="37"/>
      <c r="L174" s="37"/>
      <c r="M174" s="37"/>
      <c r="N174" s="40" t="str">
        <f aca="false">IF(AND(ISNUMBER(A174),YEAR(A174)&lt;&gt;ACTIVITIES!$H$1),"⚠ outside Tax Year","")</f>
        <v/>
      </c>
      <c r="O174" s="41" t="str">
        <f aca="false">IF(ISNUMBER(A174),MONTH(A174),"")</f>
        <v/>
      </c>
      <c r="P174" s="41" t="str">
        <f aca="false">IF(ISNUMBER(A174),YEAR(A174),"")</f>
        <v/>
      </c>
    </row>
    <row r="175" customFormat="false" ht="15" hidden="false" customHeight="false" outlineLevel="0" collapsed="false">
      <c r="A175" s="36"/>
      <c r="B175" s="37"/>
      <c r="C175" s="37"/>
      <c r="D175" s="37"/>
      <c r="E175" s="37"/>
      <c r="F175" s="37"/>
      <c r="G175" s="38"/>
      <c r="H175" s="38"/>
      <c r="I175" s="39" t="str">
        <f aca="false">IF(AND(ISNUMBER(G175),ISNUMBER(H175)),IF(H175&lt;G175,"⚠ check times",(H175-G175)*24),"")</f>
        <v/>
      </c>
      <c r="J175" s="37"/>
      <c r="K175" s="37"/>
      <c r="L175" s="37"/>
      <c r="M175" s="37"/>
      <c r="N175" s="40" t="str">
        <f aca="false">IF(AND(ISNUMBER(A175),YEAR(A175)&lt;&gt;ACTIVITIES!$H$1),"⚠ outside Tax Year","")</f>
        <v/>
      </c>
      <c r="O175" s="41" t="str">
        <f aca="false">IF(ISNUMBER(A175),MONTH(A175),"")</f>
        <v/>
      </c>
      <c r="P175" s="41" t="str">
        <f aca="false">IF(ISNUMBER(A175),YEAR(A175),"")</f>
        <v/>
      </c>
    </row>
    <row r="176" customFormat="false" ht="15" hidden="false" customHeight="false" outlineLevel="0" collapsed="false">
      <c r="A176" s="36"/>
      <c r="B176" s="37"/>
      <c r="C176" s="37"/>
      <c r="D176" s="37"/>
      <c r="E176" s="37"/>
      <c r="F176" s="37"/>
      <c r="G176" s="38"/>
      <c r="H176" s="38"/>
      <c r="I176" s="39" t="str">
        <f aca="false">IF(AND(ISNUMBER(G176),ISNUMBER(H176)),IF(H176&lt;G176,"⚠ check times",(H176-G176)*24),"")</f>
        <v/>
      </c>
      <c r="J176" s="37"/>
      <c r="K176" s="37"/>
      <c r="L176" s="37"/>
      <c r="M176" s="37"/>
      <c r="N176" s="40" t="str">
        <f aca="false">IF(AND(ISNUMBER(A176),YEAR(A176)&lt;&gt;ACTIVITIES!$H$1),"⚠ outside Tax Year","")</f>
        <v/>
      </c>
      <c r="O176" s="41" t="str">
        <f aca="false">IF(ISNUMBER(A176),MONTH(A176),"")</f>
        <v/>
      </c>
      <c r="P176" s="41" t="str">
        <f aca="false">IF(ISNUMBER(A176),YEAR(A176),"")</f>
        <v/>
      </c>
    </row>
    <row r="177" customFormat="false" ht="15" hidden="false" customHeight="false" outlineLevel="0" collapsed="false">
      <c r="A177" s="36"/>
      <c r="B177" s="37"/>
      <c r="C177" s="37"/>
      <c r="D177" s="37"/>
      <c r="E177" s="37"/>
      <c r="F177" s="37"/>
      <c r="G177" s="38"/>
      <c r="H177" s="38"/>
      <c r="I177" s="39" t="str">
        <f aca="false">IF(AND(ISNUMBER(G177),ISNUMBER(H177)),IF(H177&lt;G177,"⚠ check times",(H177-G177)*24),"")</f>
        <v/>
      </c>
      <c r="J177" s="37"/>
      <c r="K177" s="37"/>
      <c r="L177" s="37"/>
      <c r="M177" s="37"/>
      <c r="N177" s="40" t="str">
        <f aca="false">IF(AND(ISNUMBER(A177),YEAR(A177)&lt;&gt;ACTIVITIES!$H$1),"⚠ outside Tax Year","")</f>
        <v/>
      </c>
      <c r="O177" s="41" t="str">
        <f aca="false">IF(ISNUMBER(A177),MONTH(A177),"")</f>
        <v/>
      </c>
      <c r="P177" s="41" t="str">
        <f aca="false">IF(ISNUMBER(A177),YEAR(A177),"")</f>
        <v/>
      </c>
    </row>
    <row r="178" customFormat="false" ht="15" hidden="false" customHeight="false" outlineLevel="0" collapsed="false">
      <c r="A178" s="36"/>
      <c r="B178" s="37"/>
      <c r="C178" s="37"/>
      <c r="D178" s="37"/>
      <c r="E178" s="37"/>
      <c r="F178" s="37"/>
      <c r="G178" s="38"/>
      <c r="H178" s="38"/>
      <c r="I178" s="39" t="str">
        <f aca="false">IF(AND(ISNUMBER(G178),ISNUMBER(H178)),IF(H178&lt;G178,"⚠ check times",(H178-G178)*24),"")</f>
        <v/>
      </c>
      <c r="J178" s="37"/>
      <c r="K178" s="37"/>
      <c r="L178" s="37"/>
      <c r="M178" s="37"/>
      <c r="N178" s="40" t="str">
        <f aca="false">IF(AND(ISNUMBER(A178),YEAR(A178)&lt;&gt;ACTIVITIES!$H$1),"⚠ outside Tax Year","")</f>
        <v/>
      </c>
      <c r="O178" s="41" t="str">
        <f aca="false">IF(ISNUMBER(A178),MONTH(A178),"")</f>
        <v/>
      </c>
      <c r="P178" s="41" t="str">
        <f aca="false">IF(ISNUMBER(A178),YEAR(A178),"")</f>
        <v/>
      </c>
    </row>
    <row r="179" customFormat="false" ht="15" hidden="false" customHeight="false" outlineLevel="0" collapsed="false">
      <c r="A179" s="36"/>
      <c r="B179" s="37"/>
      <c r="C179" s="37"/>
      <c r="D179" s="37"/>
      <c r="E179" s="37"/>
      <c r="F179" s="37"/>
      <c r="G179" s="38"/>
      <c r="H179" s="38"/>
      <c r="I179" s="39" t="str">
        <f aca="false">IF(AND(ISNUMBER(G179),ISNUMBER(H179)),IF(H179&lt;G179,"⚠ check times",(H179-G179)*24),"")</f>
        <v/>
      </c>
      <c r="J179" s="37"/>
      <c r="K179" s="37"/>
      <c r="L179" s="37"/>
      <c r="M179" s="37"/>
      <c r="N179" s="40" t="str">
        <f aca="false">IF(AND(ISNUMBER(A179),YEAR(A179)&lt;&gt;ACTIVITIES!$H$1),"⚠ outside Tax Year","")</f>
        <v/>
      </c>
      <c r="O179" s="41" t="str">
        <f aca="false">IF(ISNUMBER(A179),MONTH(A179),"")</f>
        <v/>
      </c>
      <c r="P179" s="41" t="str">
        <f aca="false">IF(ISNUMBER(A179),YEAR(A179),"")</f>
        <v/>
      </c>
    </row>
    <row r="180" customFormat="false" ht="15" hidden="false" customHeight="false" outlineLevel="0" collapsed="false">
      <c r="A180" s="36"/>
      <c r="B180" s="37"/>
      <c r="C180" s="37"/>
      <c r="D180" s="37"/>
      <c r="E180" s="37"/>
      <c r="F180" s="37"/>
      <c r="G180" s="38"/>
      <c r="H180" s="38"/>
      <c r="I180" s="39" t="str">
        <f aca="false">IF(AND(ISNUMBER(G180),ISNUMBER(H180)),IF(H180&lt;G180,"⚠ check times",(H180-G180)*24),"")</f>
        <v/>
      </c>
      <c r="J180" s="37"/>
      <c r="K180" s="37"/>
      <c r="L180" s="37"/>
      <c r="M180" s="37"/>
      <c r="N180" s="40" t="str">
        <f aca="false">IF(AND(ISNUMBER(A180),YEAR(A180)&lt;&gt;ACTIVITIES!$H$1),"⚠ outside Tax Year","")</f>
        <v/>
      </c>
      <c r="O180" s="41" t="str">
        <f aca="false">IF(ISNUMBER(A180),MONTH(A180),"")</f>
        <v/>
      </c>
      <c r="P180" s="41" t="str">
        <f aca="false">IF(ISNUMBER(A180),YEAR(A180),"")</f>
        <v/>
      </c>
    </row>
    <row r="181" customFormat="false" ht="15" hidden="false" customHeight="false" outlineLevel="0" collapsed="false">
      <c r="A181" s="36"/>
      <c r="B181" s="37"/>
      <c r="C181" s="37"/>
      <c r="D181" s="37"/>
      <c r="E181" s="37"/>
      <c r="F181" s="37"/>
      <c r="G181" s="38"/>
      <c r="H181" s="38"/>
      <c r="I181" s="39" t="str">
        <f aca="false">IF(AND(ISNUMBER(G181),ISNUMBER(H181)),IF(H181&lt;G181,"⚠ check times",(H181-G181)*24),"")</f>
        <v/>
      </c>
      <c r="J181" s="37"/>
      <c r="K181" s="37"/>
      <c r="L181" s="37"/>
      <c r="M181" s="37"/>
      <c r="N181" s="40" t="str">
        <f aca="false">IF(AND(ISNUMBER(A181),YEAR(A181)&lt;&gt;ACTIVITIES!$H$1),"⚠ outside Tax Year","")</f>
        <v/>
      </c>
      <c r="O181" s="41" t="str">
        <f aca="false">IF(ISNUMBER(A181),MONTH(A181),"")</f>
        <v/>
      </c>
      <c r="P181" s="41" t="str">
        <f aca="false">IF(ISNUMBER(A181),YEAR(A181),"")</f>
        <v/>
      </c>
    </row>
    <row r="182" customFormat="false" ht="15" hidden="false" customHeight="false" outlineLevel="0" collapsed="false">
      <c r="A182" s="36"/>
      <c r="B182" s="37"/>
      <c r="C182" s="37"/>
      <c r="D182" s="37"/>
      <c r="E182" s="37"/>
      <c r="F182" s="37"/>
      <c r="G182" s="38"/>
      <c r="H182" s="38"/>
      <c r="I182" s="39" t="str">
        <f aca="false">IF(AND(ISNUMBER(G182),ISNUMBER(H182)),IF(H182&lt;G182,"⚠ check times",(H182-G182)*24),"")</f>
        <v/>
      </c>
      <c r="J182" s="37"/>
      <c r="K182" s="37"/>
      <c r="L182" s="37"/>
      <c r="M182" s="37"/>
      <c r="N182" s="40" t="str">
        <f aca="false">IF(AND(ISNUMBER(A182),YEAR(A182)&lt;&gt;ACTIVITIES!$H$1),"⚠ outside Tax Year","")</f>
        <v/>
      </c>
      <c r="O182" s="41" t="str">
        <f aca="false">IF(ISNUMBER(A182),MONTH(A182),"")</f>
        <v/>
      </c>
      <c r="P182" s="41" t="str">
        <f aca="false">IF(ISNUMBER(A182),YEAR(A182),"")</f>
        <v/>
      </c>
    </row>
    <row r="183" customFormat="false" ht="15" hidden="false" customHeight="false" outlineLevel="0" collapsed="false">
      <c r="A183" s="36"/>
      <c r="B183" s="37"/>
      <c r="C183" s="37"/>
      <c r="D183" s="37"/>
      <c r="E183" s="37"/>
      <c r="F183" s="37"/>
      <c r="G183" s="38"/>
      <c r="H183" s="38"/>
      <c r="I183" s="39" t="str">
        <f aca="false">IF(AND(ISNUMBER(G183),ISNUMBER(H183)),IF(H183&lt;G183,"⚠ check times",(H183-G183)*24),"")</f>
        <v/>
      </c>
      <c r="J183" s="37"/>
      <c r="K183" s="37"/>
      <c r="L183" s="37"/>
      <c r="M183" s="37"/>
      <c r="N183" s="40" t="str">
        <f aca="false">IF(AND(ISNUMBER(A183),YEAR(A183)&lt;&gt;ACTIVITIES!$H$1),"⚠ outside Tax Year","")</f>
        <v/>
      </c>
      <c r="O183" s="41" t="str">
        <f aca="false">IF(ISNUMBER(A183),MONTH(A183),"")</f>
        <v/>
      </c>
      <c r="P183" s="41" t="str">
        <f aca="false">IF(ISNUMBER(A183),YEAR(A183),"")</f>
        <v/>
      </c>
    </row>
    <row r="184" customFormat="false" ht="15" hidden="false" customHeight="false" outlineLevel="0" collapsed="false">
      <c r="A184" s="36"/>
      <c r="B184" s="37"/>
      <c r="C184" s="37"/>
      <c r="D184" s="37"/>
      <c r="E184" s="37"/>
      <c r="F184" s="37"/>
      <c r="G184" s="38"/>
      <c r="H184" s="38"/>
      <c r="I184" s="39" t="str">
        <f aca="false">IF(AND(ISNUMBER(G184),ISNUMBER(H184)),IF(H184&lt;G184,"⚠ check times",(H184-G184)*24),"")</f>
        <v/>
      </c>
      <c r="J184" s="37"/>
      <c r="K184" s="37"/>
      <c r="L184" s="37"/>
      <c r="M184" s="37"/>
      <c r="N184" s="40" t="str">
        <f aca="false">IF(AND(ISNUMBER(A184),YEAR(A184)&lt;&gt;ACTIVITIES!$H$1),"⚠ outside Tax Year","")</f>
        <v/>
      </c>
      <c r="O184" s="41" t="str">
        <f aca="false">IF(ISNUMBER(A184),MONTH(A184),"")</f>
        <v/>
      </c>
      <c r="P184" s="41" t="str">
        <f aca="false">IF(ISNUMBER(A184),YEAR(A184),"")</f>
        <v/>
      </c>
    </row>
    <row r="185" customFormat="false" ht="15" hidden="false" customHeight="false" outlineLevel="0" collapsed="false">
      <c r="A185" s="36"/>
      <c r="B185" s="37"/>
      <c r="C185" s="37"/>
      <c r="D185" s="37"/>
      <c r="E185" s="37"/>
      <c r="F185" s="37"/>
      <c r="G185" s="38"/>
      <c r="H185" s="38"/>
      <c r="I185" s="39" t="str">
        <f aca="false">IF(AND(ISNUMBER(G185),ISNUMBER(H185)),IF(H185&lt;G185,"⚠ check times",(H185-G185)*24),"")</f>
        <v/>
      </c>
      <c r="J185" s="37"/>
      <c r="K185" s="37"/>
      <c r="L185" s="37"/>
      <c r="M185" s="37"/>
      <c r="N185" s="40" t="str">
        <f aca="false">IF(AND(ISNUMBER(A185),YEAR(A185)&lt;&gt;ACTIVITIES!$H$1),"⚠ outside Tax Year","")</f>
        <v/>
      </c>
      <c r="O185" s="41" t="str">
        <f aca="false">IF(ISNUMBER(A185),MONTH(A185),"")</f>
        <v/>
      </c>
      <c r="P185" s="41" t="str">
        <f aca="false">IF(ISNUMBER(A185),YEAR(A185),"")</f>
        <v/>
      </c>
    </row>
    <row r="186" customFormat="false" ht="15" hidden="false" customHeight="false" outlineLevel="0" collapsed="false">
      <c r="A186" s="36"/>
      <c r="B186" s="37"/>
      <c r="C186" s="37"/>
      <c r="D186" s="37"/>
      <c r="E186" s="37"/>
      <c r="F186" s="37"/>
      <c r="G186" s="38"/>
      <c r="H186" s="38"/>
      <c r="I186" s="39" t="str">
        <f aca="false">IF(AND(ISNUMBER(G186),ISNUMBER(H186)),IF(H186&lt;G186,"⚠ check times",(H186-G186)*24),"")</f>
        <v/>
      </c>
      <c r="J186" s="37"/>
      <c r="K186" s="37"/>
      <c r="L186" s="37"/>
      <c r="M186" s="37"/>
      <c r="N186" s="40" t="str">
        <f aca="false">IF(AND(ISNUMBER(A186),YEAR(A186)&lt;&gt;ACTIVITIES!$H$1),"⚠ outside Tax Year","")</f>
        <v/>
      </c>
      <c r="O186" s="41" t="str">
        <f aca="false">IF(ISNUMBER(A186),MONTH(A186),"")</f>
        <v/>
      </c>
      <c r="P186" s="41" t="str">
        <f aca="false">IF(ISNUMBER(A186),YEAR(A186),"")</f>
        <v/>
      </c>
    </row>
    <row r="187" customFormat="false" ht="15" hidden="false" customHeight="false" outlineLevel="0" collapsed="false">
      <c r="A187" s="36"/>
      <c r="B187" s="37"/>
      <c r="C187" s="37"/>
      <c r="D187" s="37"/>
      <c r="E187" s="37"/>
      <c r="F187" s="37"/>
      <c r="G187" s="38"/>
      <c r="H187" s="38"/>
      <c r="I187" s="39" t="str">
        <f aca="false">IF(AND(ISNUMBER(G187),ISNUMBER(H187)),IF(H187&lt;G187,"⚠ check times",(H187-G187)*24),"")</f>
        <v/>
      </c>
      <c r="J187" s="37"/>
      <c r="K187" s="37"/>
      <c r="L187" s="37"/>
      <c r="M187" s="37"/>
      <c r="N187" s="40" t="str">
        <f aca="false">IF(AND(ISNUMBER(A187),YEAR(A187)&lt;&gt;ACTIVITIES!$H$1),"⚠ outside Tax Year","")</f>
        <v/>
      </c>
      <c r="O187" s="41" t="str">
        <f aca="false">IF(ISNUMBER(A187),MONTH(A187),"")</f>
        <v/>
      </c>
      <c r="P187" s="41" t="str">
        <f aca="false">IF(ISNUMBER(A187),YEAR(A187),"")</f>
        <v/>
      </c>
    </row>
    <row r="188" customFormat="false" ht="15" hidden="false" customHeight="false" outlineLevel="0" collapsed="false">
      <c r="A188" s="36"/>
      <c r="B188" s="37"/>
      <c r="C188" s="37"/>
      <c r="D188" s="37"/>
      <c r="E188" s="37"/>
      <c r="F188" s="37"/>
      <c r="G188" s="38"/>
      <c r="H188" s="38"/>
      <c r="I188" s="39" t="str">
        <f aca="false">IF(AND(ISNUMBER(G188),ISNUMBER(H188)),IF(H188&lt;G188,"⚠ check times",(H188-G188)*24),"")</f>
        <v/>
      </c>
      <c r="J188" s="37"/>
      <c r="K188" s="37"/>
      <c r="L188" s="37"/>
      <c r="M188" s="37"/>
      <c r="N188" s="40" t="str">
        <f aca="false">IF(AND(ISNUMBER(A188),YEAR(A188)&lt;&gt;ACTIVITIES!$H$1),"⚠ outside Tax Year","")</f>
        <v/>
      </c>
      <c r="O188" s="41" t="str">
        <f aca="false">IF(ISNUMBER(A188),MONTH(A188),"")</f>
        <v/>
      </c>
      <c r="P188" s="41" t="str">
        <f aca="false">IF(ISNUMBER(A188),YEAR(A188),"")</f>
        <v/>
      </c>
    </row>
    <row r="189" customFormat="false" ht="15" hidden="false" customHeight="false" outlineLevel="0" collapsed="false">
      <c r="A189" s="36"/>
      <c r="B189" s="37"/>
      <c r="C189" s="37"/>
      <c r="D189" s="37"/>
      <c r="E189" s="37"/>
      <c r="F189" s="37"/>
      <c r="G189" s="38"/>
      <c r="H189" s="38"/>
      <c r="I189" s="39" t="str">
        <f aca="false">IF(AND(ISNUMBER(G189),ISNUMBER(H189)),IF(H189&lt;G189,"⚠ check times",(H189-G189)*24),"")</f>
        <v/>
      </c>
      <c r="J189" s="37"/>
      <c r="K189" s="37"/>
      <c r="L189" s="37"/>
      <c r="M189" s="37"/>
      <c r="N189" s="40" t="str">
        <f aca="false">IF(AND(ISNUMBER(A189),YEAR(A189)&lt;&gt;ACTIVITIES!$H$1),"⚠ outside Tax Year","")</f>
        <v/>
      </c>
      <c r="O189" s="41" t="str">
        <f aca="false">IF(ISNUMBER(A189),MONTH(A189),"")</f>
        <v/>
      </c>
      <c r="P189" s="41" t="str">
        <f aca="false">IF(ISNUMBER(A189),YEAR(A189),"")</f>
        <v/>
      </c>
    </row>
    <row r="190" customFormat="false" ht="15" hidden="false" customHeight="false" outlineLevel="0" collapsed="false">
      <c r="A190" s="36"/>
      <c r="B190" s="37"/>
      <c r="C190" s="37"/>
      <c r="D190" s="37"/>
      <c r="E190" s="37"/>
      <c r="F190" s="37"/>
      <c r="G190" s="38"/>
      <c r="H190" s="38"/>
      <c r="I190" s="39" t="str">
        <f aca="false">IF(AND(ISNUMBER(G190),ISNUMBER(H190)),IF(H190&lt;G190,"⚠ check times",(H190-G190)*24),"")</f>
        <v/>
      </c>
      <c r="J190" s="37"/>
      <c r="K190" s="37"/>
      <c r="L190" s="37"/>
      <c r="M190" s="37"/>
      <c r="N190" s="40" t="str">
        <f aca="false">IF(AND(ISNUMBER(A190),YEAR(A190)&lt;&gt;ACTIVITIES!$H$1),"⚠ outside Tax Year","")</f>
        <v/>
      </c>
      <c r="O190" s="41" t="str">
        <f aca="false">IF(ISNUMBER(A190),MONTH(A190),"")</f>
        <v/>
      </c>
      <c r="P190" s="41" t="str">
        <f aca="false">IF(ISNUMBER(A190),YEAR(A190),"")</f>
        <v/>
      </c>
    </row>
    <row r="191" customFormat="false" ht="15" hidden="false" customHeight="false" outlineLevel="0" collapsed="false">
      <c r="A191" s="36"/>
      <c r="B191" s="37"/>
      <c r="C191" s="37"/>
      <c r="D191" s="37"/>
      <c r="E191" s="37"/>
      <c r="F191" s="37"/>
      <c r="G191" s="38"/>
      <c r="H191" s="38"/>
      <c r="I191" s="39" t="str">
        <f aca="false">IF(AND(ISNUMBER(G191),ISNUMBER(H191)),IF(H191&lt;G191,"⚠ check times",(H191-G191)*24),"")</f>
        <v/>
      </c>
      <c r="J191" s="37"/>
      <c r="K191" s="37"/>
      <c r="L191" s="37"/>
      <c r="M191" s="37"/>
      <c r="N191" s="40" t="str">
        <f aca="false">IF(AND(ISNUMBER(A191),YEAR(A191)&lt;&gt;ACTIVITIES!$H$1),"⚠ outside Tax Year","")</f>
        <v/>
      </c>
      <c r="O191" s="41" t="str">
        <f aca="false">IF(ISNUMBER(A191),MONTH(A191),"")</f>
        <v/>
      </c>
      <c r="P191" s="41" t="str">
        <f aca="false">IF(ISNUMBER(A191),YEAR(A191),"")</f>
        <v/>
      </c>
    </row>
    <row r="192" customFormat="false" ht="15" hidden="false" customHeight="false" outlineLevel="0" collapsed="false">
      <c r="A192" s="36"/>
      <c r="B192" s="37"/>
      <c r="C192" s="37"/>
      <c r="D192" s="37"/>
      <c r="E192" s="37"/>
      <c r="F192" s="37"/>
      <c r="G192" s="38"/>
      <c r="H192" s="38"/>
      <c r="I192" s="39" t="str">
        <f aca="false">IF(AND(ISNUMBER(G192),ISNUMBER(H192)),IF(H192&lt;G192,"⚠ check times",(H192-G192)*24),"")</f>
        <v/>
      </c>
      <c r="J192" s="37"/>
      <c r="K192" s="37"/>
      <c r="L192" s="37"/>
      <c r="M192" s="37"/>
      <c r="N192" s="40" t="str">
        <f aca="false">IF(AND(ISNUMBER(A192),YEAR(A192)&lt;&gt;ACTIVITIES!$H$1),"⚠ outside Tax Year","")</f>
        <v/>
      </c>
      <c r="O192" s="41" t="str">
        <f aca="false">IF(ISNUMBER(A192),MONTH(A192),"")</f>
        <v/>
      </c>
      <c r="P192" s="41" t="str">
        <f aca="false">IF(ISNUMBER(A192),YEAR(A192),"")</f>
        <v/>
      </c>
    </row>
    <row r="193" customFormat="false" ht="15" hidden="false" customHeight="false" outlineLevel="0" collapsed="false">
      <c r="A193" s="36"/>
      <c r="B193" s="37"/>
      <c r="C193" s="37"/>
      <c r="D193" s="37"/>
      <c r="E193" s="37"/>
      <c r="F193" s="37"/>
      <c r="G193" s="38"/>
      <c r="H193" s="38"/>
      <c r="I193" s="39" t="str">
        <f aca="false">IF(AND(ISNUMBER(G193),ISNUMBER(H193)),IF(H193&lt;G193,"⚠ check times",(H193-G193)*24),"")</f>
        <v/>
      </c>
      <c r="J193" s="37"/>
      <c r="K193" s="37"/>
      <c r="L193" s="37"/>
      <c r="M193" s="37"/>
      <c r="N193" s="40" t="str">
        <f aca="false">IF(AND(ISNUMBER(A193),YEAR(A193)&lt;&gt;ACTIVITIES!$H$1),"⚠ outside Tax Year","")</f>
        <v/>
      </c>
      <c r="O193" s="41" t="str">
        <f aca="false">IF(ISNUMBER(A193),MONTH(A193),"")</f>
        <v/>
      </c>
      <c r="P193" s="41" t="str">
        <f aca="false">IF(ISNUMBER(A193),YEAR(A193),"")</f>
        <v/>
      </c>
    </row>
    <row r="194" customFormat="false" ht="15" hidden="false" customHeight="false" outlineLevel="0" collapsed="false">
      <c r="A194" s="36"/>
      <c r="B194" s="37"/>
      <c r="C194" s="37"/>
      <c r="D194" s="37"/>
      <c r="E194" s="37"/>
      <c r="F194" s="37"/>
      <c r="G194" s="38"/>
      <c r="H194" s="38"/>
      <c r="I194" s="39" t="str">
        <f aca="false">IF(AND(ISNUMBER(G194),ISNUMBER(H194)),IF(H194&lt;G194,"⚠ check times",(H194-G194)*24),"")</f>
        <v/>
      </c>
      <c r="J194" s="37"/>
      <c r="K194" s="37"/>
      <c r="L194" s="37"/>
      <c r="M194" s="37"/>
      <c r="N194" s="40" t="str">
        <f aca="false">IF(AND(ISNUMBER(A194),YEAR(A194)&lt;&gt;ACTIVITIES!$H$1),"⚠ outside Tax Year","")</f>
        <v/>
      </c>
      <c r="O194" s="41" t="str">
        <f aca="false">IF(ISNUMBER(A194),MONTH(A194),"")</f>
        <v/>
      </c>
      <c r="P194" s="41" t="str">
        <f aca="false">IF(ISNUMBER(A194),YEAR(A194),"")</f>
        <v/>
      </c>
    </row>
    <row r="195" customFormat="false" ht="15" hidden="false" customHeight="false" outlineLevel="0" collapsed="false">
      <c r="A195" s="36"/>
      <c r="B195" s="37"/>
      <c r="C195" s="37"/>
      <c r="D195" s="37"/>
      <c r="E195" s="37"/>
      <c r="F195" s="37"/>
      <c r="G195" s="38"/>
      <c r="H195" s="38"/>
      <c r="I195" s="39" t="str">
        <f aca="false">IF(AND(ISNUMBER(G195),ISNUMBER(H195)),IF(H195&lt;G195,"⚠ check times",(H195-G195)*24),"")</f>
        <v/>
      </c>
      <c r="J195" s="37"/>
      <c r="K195" s="37"/>
      <c r="L195" s="37"/>
      <c r="M195" s="37"/>
      <c r="N195" s="40" t="str">
        <f aca="false">IF(AND(ISNUMBER(A195),YEAR(A195)&lt;&gt;ACTIVITIES!$H$1),"⚠ outside Tax Year","")</f>
        <v/>
      </c>
      <c r="O195" s="41" t="str">
        <f aca="false">IF(ISNUMBER(A195),MONTH(A195),"")</f>
        <v/>
      </c>
      <c r="P195" s="41" t="str">
        <f aca="false">IF(ISNUMBER(A195),YEAR(A195),"")</f>
        <v/>
      </c>
    </row>
    <row r="196" customFormat="false" ht="15" hidden="false" customHeight="false" outlineLevel="0" collapsed="false">
      <c r="A196" s="36"/>
      <c r="B196" s="37"/>
      <c r="C196" s="37"/>
      <c r="D196" s="37"/>
      <c r="E196" s="37"/>
      <c r="F196" s="37"/>
      <c r="G196" s="38"/>
      <c r="H196" s="38"/>
      <c r="I196" s="39" t="str">
        <f aca="false">IF(AND(ISNUMBER(G196),ISNUMBER(H196)),IF(H196&lt;G196,"⚠ check times",(H196-G196)*24),"")</f>
        <v/>
      </c>
      <c r="J196" s="37"/>
      <c r="K196" s="37"/>
      <c r="L196" s="37"/>
      <c r="M196" s="37"/>
      <c r="N196" s="40" t="str">
        <f aca="false">IF(AND(ISNUMBER(A196),YEAR(A196)&lt;&gt;ACTIVITIES!$H$1),"⚠ outside Tax Year","")</f>
        <v/>
      </c>
      <c r="O196" s="41" t="str">
        <f aca="false">IF(ISNUMBER(A196),MONTH(A196),"")</f>
        <v/>
      </c>
      <c r="P196" s="41" t="str">
        <f aca="false">IF(ISNUMBER(A196),YEAR(A196),"")</f>
        <v/>
      </c>
    </row>
    <row r="197" customFormat="false" ht="15" hidden="false" customHeight="false" outlineLevel="0" collapsed="false">
      <c r="A197" s="36"/>
      <c r="B197" s="37"/>
      <c r="C197" s="37"/>
      <c r="D197" s="37"/>
      <c r="E197" s="37"/>
      <c r="F197" s="37"/>
      <c r="G197" s="38"/>
      <c r="H197" s="38"/>
      <c r="I197" s="39" t="str">
        <f aca="false">IF(AND(ISNUMBER(G197),ISNUMBER(H197)),IF(H197&lt;G197,"⚠ check times",(H197-G197)*24),"")</f>
        <v/>
      </c>
      <c r="J197" s="37"/>
      <c r="K197" s="37"/>
      <c r="L197" s="37"/>
      <c r="M197" s="37"/>
      <c r="N197" s="40" t="str">
        <f aca="false">IF(AND(ISNUMBER(A197),YEAR(A197)&lt;&gt;ACTIVITIES!$H$1),"⚠ outside Tax Year","")</f>
        <v/>
      </c>
      <c r="O197" s="41" t="str">
        <f aca="false">IF(ISNUMBER(A197),MONTH(A197),"")</f>
        <v/>
      </c>
      <c r="P197" s="41" t="str">
        <f aca="false">IF(ISNUMBER(A197),YEAR(A197),"")</f>
        <v/>
      </c>
    </row>
    <row r="198" customFormat="false" ht="15" hidden="false" customHeight="false" outlineLevel="0" collapsed="false">
      <c r="A198" s="36"/>
      <c r="B198" s="37"/>
      <c r="C198" s="37"/>
      <c r="D198" s="37"/>
      <c r="E198" s="37"/>
      <c r="F198" s="37"/>
      <c r="G198" s="38"/>
      <c r="H198" s="38"/>
      <c r="I198" s="39" t="str">
        <f aca="false">IF(AND(ISNUMBER(G198),ISNUMBER(H198)),IF(H198&lt;G198,"⚠ check times",(H198-G198)*24),"")</f>
        <v/>
      </c>
      <c r="J198" s="37"/>
      <c r="K198" s="37"/>
      <c r="L198" s="37"/>
      <c r="M198" s="37"/>
      <c r="N198" s="40" t="str">
        <f aca="false">IF(AND(ISNUMBER(A198),YEAR(A198)&lt;&gt;ACTIVITIES!$H$1),"⚠ outside Tax Year","")</f>
        <v/>
      </c>
      <c r="O198" s="41" t="str">
        <f aca="false">IF(ISNUMBER(A198),MONTH(A198),"")</f>
        <v/>
      </c>
      <c r="P198" s="41" t="str">
        <f aca="false">IF(ISNUMBER(A198),YEAR(A198),"")</f>
        <v/>
      </c>
    </row>
    <row r="199" customFormat="false" ht="15" hidden="false" customHeight="false" outlineLevel="0" collapsed="false">
      <c r="A199" s="36"/>
      <c r="B199" s="37"/>
      <c r="C199" s="37"/>
      <c r="D199" s="37"/>
      <c r="E199" s="37"/>
      <c r="F199" s="37"/>
      <c r="G199" s="38"/>
      <c r="H199" s="38"/>
      <c r="I199" s="39" t="str">
        <f aca="false">IF(AND(ISNUMBER(G199),ISNUMBER(H199)),IF(H199&lt;G199,"⚠ check times",(H199-G199)*24),"")</f>
        <v/>
      </c>
      <c r="J199" s="37"/>
      <c r="K199" s="37"/>
      <c r="L199" s="37"/>
      <c r="M199" s="37"/>
      <c r="N199" s="40" t="str">
        <f aca="false">IF(AND(ISNUMBER(A199),YEAR(A199)&lt;&gt;ACTIVITIES!$H$1),"⚠ outside Tax Year","")</f>
        <v/>
      </c>
      <c r="O199" s="41" t="str">
        <f aca="false">IF(ISNUMBER(A199),MONTH(A199),"")</f>
        <v/>
      </c>
      <c r="P199" s="41" t="str">
        <f aca="false">IF(ISNUMBER(A199),YEAR(A199),"")</f>
        <v/>
      </c>
    </row>
    <row r="200" customFormat="false" ht="15" hidden="false" customHeight="false" outlineLevel="0" collapsed="false">
      <c r="A200" s="36"/>
      <c r="B200" s="37"/>
      <c r="C200" s="37"/>
      <c r="D200" s="37"/>
      <c r="E200" s="37"/>
      <c r="F200" s="37"/>
      <c r="G200" s="38"/>
      <c r="H200" s="38"/>
      <c r="I200" s="39" t="str">
        <f aca="false">IF(AND(ISNUMBER(G200),ISNUMBER(H200)),IF(H200&lt;G200,"⚠ check times",(H200-G200)*24),"")</f>
        <v/>
      </c>
      <c r="J200" s="37"/>
      <c r="K200" s="37"/>
      <c r="L200" s="37"/>
      <c r="M200" s="37"/>
      <c r="N200" s="40" t="str">
        <f aca="false">IF(AND(ISNUMBER(A200),YEAR(A200)&lt;&gt;ACTIVITIES!$H$1),"⚠ outside Tax Year","")</f>
        <v/>
      </c>
      <c r="O200" s="41" t="str">
        <f aca="false">IF(ISNUMBER(A200),MONTH(A200),"")</f>
        <v/>
      </c>
      <c r="P200" s="41" t="str">
        <f aca="false">IF(ISNUMBER(A200),YEAR(A200),"")</f>
        <v/>
      </c>
    </row>
  </sheetData>
  <mergeCells count="2">
    <mergeCell ref="A2:M2"/>
    <mergeCell ref="A9:M9"/>
  </mergeCells>
  <dataValidations count="5">
    <dataValidation allowBlank="true" errorStyle="stop" operator="between" showDropDown="false" showErrorMessage="false" showInputMessage="false" sqref="B3:B200" type="list">
      <formula1>ACTIVITIES!$A$5:$A$24</formula1>
      <formula2>0</formula2>
    </dataValidation>
    <dataValidation allowBlank="true" errorStyle="stop" operator="between" showDropDown="false" showErrorMessage="false" showInputMessage="false" sqref="C3:C200" type="list">
      <formula1>ACTIVITIES!$A$31:$A$39</formula1>
      <formula2>0</formula2>
    </dataValidation>
    <dataValidation allowBlank="true" errorStyle="stop" operator="between" showDropDown="false" showErrorMessage="false" showInputMessage="false" sqref="E3:E200" type="list">
      <formula1>Lists!$A$2:$A$11</formula1>
      <formula2>0</formula2>
    </dataValidation>
    <dataValidation allowBlank="true" errorStyle="stop" operator="between" showDropDown="false" showErrorMessage="false" showInputMessage="false" sqref="F3:F200" type="list">
      <formula1>Lists!$B$2:$B$6</formula1>
      <formula2>0</formula2>
    </dataValidation>
    <dataValidation allowBlank="true" errorStyle="stop" operator="between" showDropDown="false" showErrorMessage="false" showInputMessage="false" sqref="J3:J200" type="list">
      <formula1>Lists!$C$2:$C$8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6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6"/>
    <col collapsed="false" customWidth="true" hidden="false" outlineLevel="0" max="3" min="3" style="0" width="16"/>
  </cols>
  <sheetData>
    <row r="2" customFormat="false" ht="19.7" hidden="false" customHeight="false" outlineLevel="0" collapsed="false">
      <c r="B2" s="42" t="s">
        <v>99</v>
      </c>
    </row>
    <row r="3" customFormat="false" ht="15" hidden="false" customHeight="false" outlineLevel="0" collapsed="false">
      <c r="B3" s="43" t="s">
        <v>100</v>
      </c>
    </row>
    <row r="5" customFormat="false" ht="15" hidden="false" customHeight="false" outlineLevel="0" collapsed="false">
      <c r="B5" s="44" t="s">
        <v>101</v>
      </c>
      <c r="C5" s="45" t="n">
        <f aca="false">ACTIVITIES!$H$1</f>
        <v>2026</v>
      </c>
    </row>
    <row r="6" customFormat="false" ht="15" hidden="false" customHeight="false" outlineLevel="0" collapsed="false">
      <c r="B6" s="44" t="s">
        <v>102</v>
      </c>
      <c r="C6" s="46" t="n">
        <f aca="false">SUMIFS('TIME LOG'!$I$3:$I$200,'TIME LOG'!$P$3:$P$200,ACTIVITIES!$H$1)</f>
        <v>16.5</v>
      </c>
    </row>
    <row r="7" customFormat="false" ht="15" hidden="false" customHeight="false" outlineLevel="0" collapsed="false">
      <c r="B7" s="44" t="s">
        <v>103</v>
      </c>
      <c r="C7" s="46" t="n">
        <f aca="false">SUMIFS('TIME LOG'!$I$3:$I$200,'TIME LOG'!$C$3:$C$200,ACTIVITIES!$H$2,'TIME LOG'!$P$3:$P$200,ACTIVITIES!$H$1)</f>
        <v>13.5</v>
      </c>
    </row>
    <row r="8" customFormat="false" ht="15" hidden="false" customHeight="false" outlineLevel="0" collapsed="false">
      <c r="B8" s="44" t="s">
        <v>104</v>
      </c>
      <c r="C8" s="46" t="n">
        <f aca="false">SUMIFS('TIME LOG'!$I$3:$I$200,'TIME LOG'!$C$3:$C$200,ACTIVITIES!$H$3,'TIME LOG'!$P$3:$P$200,ACTIVITIES!$H$1)</f>
        <v>3</v>
      </c>
    </row>
    <row r="9" customFormat="false" ht="15" hidden="false" customHeight="false" outlineLevel="0" collapsed="false">
      <c r="B9" s="44" t="s">
        <v>105</v>
      </c>
      <c r="C9" s="45" t="n">
        <f aca="false">COUNTA(ACTIVITIES!$A$5:$A$24)</f>
        <v>2</v>
      </c>
    </row>
    <row r="11" customFormat="false" ht="19.5" hidden="false" customHeight="true" outlineLevel="0" collapsed="false">
      <c r="B11" s="20" t="s">
        <v>106</v>
      </c>
    </row>
    <row r="12" customFormat="false" ht="15" hidden="false" customHeight="false" outlineLevel="0" collapsed="false">
      <c r="B12" s="23" t="str">
        <f aca="false">IF(ACTIVITIES!A5="","",ACTIVITIES!A5)</f>
        <v>Blue Ridge Cabin</v>
      </c>
      <c r="C12" s="47" t="n">
        <f aca="false">IF(ACTIVITIES!A5="","",SUMIFS('TIME LOG'!$I$3:$I$200,'TIME LOG'!$B$3:$B$200,ACTIVITIES!A5,'TIME LOG'!$P$3:$P$200,ACTIVITIES!$H$1))</f>
        <v>14.5</v>
      </c>
    </row>
    <row r="13" customFormat="false" ht="15" hidden="false" customHeight="false" outlineLevel="0" collapsed="false">
      <c r="B13" s="23" t="str">
        <f aca="false">IF(ACTIVITIES!A6="","",ACTIVITIES!A6)</f>
        <v>Gulf Coast Condo</v>
      </c>
      <c r="C13" s="47" t="n">
        <f aca="false">IF(ACTIVITIES!A6="","",SUMIFS('TIME LOG'!$I$3:$I$200,'TIME LOG'!$B$3:$B$200,ACTIVITIES!A6,'TIME LOG'!$P$3:$P$200,ACTIVITIES!$H$1))</f>
        <v>2</v>
      </c>
    </row>
    <row r="14" customFormat="false" ht="15" hidden="false" customHeight="false" outlineLevel="0" collapsed="false">
      <c r="B14" s="23" t="str">
        <f aca="false">IF(ACTIVITIES!A7="","",ACTIVITIES!A7)</f>
        <v/>
      </c>
      <c r="C14" s="47" t="str">
        <f aca="false">IF(ACTIVITIES!A7="","",SUMIFS('TIME LOG'!$I$3:$I$200,'TIME LOG'!$B$3:$B$200,ACTIVITIES!A7,'TIME LOG'!$P$3:$P$200,ACTIVITIES!$H$1))</f>
        <v/>
      </c>
    </row>
    <row r="15" customFormat="false" ht="15" hidden="false" customHeight="false" outlineLevel="0" collapsed="false">
      <c r="B15" s="23" t="str">
        <f aca="false">IF(ACTIVITIES!A8="","",ACTIVITIES!A8)</f>
        <v/>
      </c>
      <c r="C15" s="47" t="str">
        <f aca="false">IF(ACTIVITIES!A8="","",SUMIFS('TIME LOG'!$I$3:$I$200,'TIME LOG'!$B$3:$B$200,ACTIVITIES!A8,'TIME LOG'!$P$3:$P$200,ACTIVITIES!$H$1))</f>
        <v/>
      </c>
    </row>
    <row r="16" customFormat="false" ht="15" hidden="false" customHeight="false" outlineLevel="0" collapsed="false">
      <c r="B16" s="23" t="str">
        <f aca="false">IF(ACTIVITIES!A9="","",ACTIVITIES!A9)</f>
        <v/>
      </c>
      <c r="C16" s="47" t="str">
        <f aca="false">IF(ACTIVITIES!A9="","",SUMIFS('TIME LOG'!$I$3:$I$200,'TIME LOG'!$B$3:$B$200,ACTIVITIES!A9,'TIME LOG'!$P$3:$P$200,ACTIVITIES!$H$1))</f>
        <v/>
      </c>
    </row>
    <row r="17" customFormat="false" ht="15" hidden="false" customHeight="false" outlineLevel="0" collapsed="false">
      <c r="B17" s="23" t="str">
        <f aca="false">IF(ACTIVITIES!A10="","",ACTIVITIES!A10)</f>
        <v/>
      </c>
      <c r="C17" s="47" t="str">
        <f aca="false">IF(ACTIVITIES!A10="","",SUMIFS('TIME LOG'!$I$3:$I$200,'TIME LOG'!$B$3:$B$200,ACTIVITIES!A10,'TIME LOG'!$P$3:$P$200,ACTIVITIES!$H$1))</f>
        <v/>
      </c>
    </row>
    <row r="18" customFormat="false" ht="23.85" hidden="false" customHeight="false" outlineLevel="0" collapsed="false">
      <c r="B18" s="48" t="s">
        <v>107</v>
      </c>
      <c r="C18" s="49" t="n">
        <f aca="false">SUMIFS('TIME LOG'!$I$3:$I$200,'TIME LOG'!$P$3:$P$200,ACTIVITIES!$H$1)</f>
        <v>16.5</v>
      </c>
    </row>
    <row r="20" customFormat="false" ht="19.5" hidden="false" customHeight="true" outlineLevel="0" collapsed="false">
      <c r="B20" s="20" t="s">
        <v>108</v>
      </c>
    </row>
    <row r="21" customFormat="false" ht="15" hidden="false" customHeight="false" outlineLevel="0" collapsed="false">
      <c r="B21" s="17" t="s">
        <v>109</v>
      </c>
      <c r="C21" s="50" t="n">
        <f aca="false">SUMIFS('TIME LOG'!$I$3:$I$200,'TIME LOG'!$O$3:$O$200,1,'TIME LOG'!$P$3:$P$200,ACTIVITIES!$H$1)</f>
        <v>5.5</v>
      </c>
    </row>
    <row r="22" customFormat="false" ht="15" hidden="false" customHeight="false" outlineLevel="0" collapsed="false">
      <c r="B22" s="17" t="s">
        <v>110</v>
      </c>
      <c r="C22" s="50" t="n">
        <f aca="false">SUMIFS('TIME LOG'!$I$3:$I$200,'TIME LOG'!$O$3:$O$200,2,'TIME LOG'!$P$3:$P$200,ACTIVITIES!$H$1)</f>
        <v>11</v>
      </c>
    </row>
    <row r="23" customFormat="false" ht="15" hidden="false" customHeight="false" outlineLevel="0" collapsed="false">
      <c r="B23" s="17" t="s">
        <v>111</v>
      </c>
      <c r="C23" s="50" t="n">
        <f aca="false">SUMIFS('TIME LOG'!$I$3:$I$200,'TIME LOG'!$O$3:$O$200,3,'TIME LOG'!$P$3:$P$200,ACTIVITIES!$H$1)</f>
        <v>0</v>
      </c>
    </row>
    <row r="24" customFormat="false" ht="15" hidden="false" customHeight="false" outlineLevel="0" collapsed="false">
      <c r="B24" s="17" t="s">
        <v>112</v>
      </c>
      <c r="C24" s="50" t="n">
        <f aca="false">SUMIFS('TIME LOG'!$I$3:$I$200,'TIME LOG'!$O$3:$O$200,4,'TIME LOG'!$P$3:$P$200,ACTIVITIES!$H$1)</f>
        <v>0</v>
      </c>
    </row>
    <row r="25" customFormat="false" ht="15" hidden="false" customHeight="false" outlineLevel="0" collapsed="false">
      <c r="B25" s="17" t="s">
        <v>113</v>
      </c>
      <c r="C25" s="50" t="n">
        <f aca="false">SUMIFS('TIME LOG'!$I$3:$I$200,'TIME LOG'!$O$3:$O$200,5,'TIME LOG'!$P$3:$P$200,ACTIVITIES!$H$1)</f>
        <v>0</v>
      </c>
    </row>
    <row r="26" customFormat="false" ht="15" hidden="false" customHeight="false" outlineLevel="0" collapsed="false">
      <c r="B26" s="17" t="s">
        <v>114</v>
      </c>
      <c r="C26" s="50" t="n">
        <f aca="false">SUMIFS('TIME LOG'!$I$3:$I$200,'TIME LOG'!$O$3:$O$200,6,'TIME LOG'!$P$3:$P$200,ACTIVITIES!$H$1)</f>
        <v>0</v>
      </c>
    </row>
    <row r="27" customFormat="false" ht="15" hidden="false" customHeight="false" outlineLevel="0" collapsed="false">
      <c r="B27" s="17" t="s">
        <v>115</v>
      </c>
      <c r="C27" s="50" t="n">
        <f aca="false">SUMIFS('TIME LOG'!$I$3:$I$200,'TIME LOG'!$O$3:$O$200,7,'TIME LOG'!$P$3:$P$200,ACTIVITIES!$H$1)</f>
        <v>0</v>
      </c>
    </row>
    <row r="28" customFormat="false" ht="15" hidden="false" customHeight="false" outlineLevel="0" collapsed="false">
      <c r="B28" s="17" t="s">
        <v>116</v>
      </c>
      <c r="C28" s="50" t="n">
        <f aca="false">SUMIFS('TIME LOG'!$I$3:$I$200,'TIME LOG'!$O$3:$O$200,8,'TIME LOG'!$P$3:$P$200,ACTIVITIES!$H$1)</f>
        <v>0</v>
      </c>
    </row>
    <row r="29" customFormat="false" ht="15" hidden="false" customHeight="false" outlineLevel="0" collapsed="false">
      <c r="B29" s="17" t="s">
        <v>117</v>
      </c>
      <c r="C29" s="50" t="n">
        <f aca="false">SUMIFS('TIME LOG'!$I$3:$I$200,'TIME LOG'!$O$3:$O$200,9,'TIME LOG'!$P$3:$P$200,ACTIVITIES!$H$1)</f>
        <v>0</v>
      </c>
    </row>
    <row r="30" customFormat="false" ht="15" hidden="false" customHeight="false" outlineLevel="0" collapsed="false">
      <c r="B30" s="17" t="s">
        <v>118</v>
      </c>
      <c r="C30" s="50" t="n">
        <f aca="false">SUMIFS('TIME LOG'!$I$3:$I$200,'TIME LOG'!$O$3:$O$200,10,'TIME LOG'!$P$3:$P$200,ACTIVITIES!$H$1)</f>
        <v>0</v>
      </c>
    </row>
    <row r="31" customFormat="false" ht="15" hidden="false" customHeight="false" outlineLevel="0" collapsed="false">
      <c r="B31" s="17" t="s">
        <v>119</v>
      </c>
      <c r="C31" s="50" t="n">
        <f aca="false">SUMIFS('TIME LOG'!$I$3:$I$200,'TIME LOG'!$O$3:$O$200,11,'TIME LOG'!$P$3:$P$200,ACTIVITIES!$H$1)</f>
        <v>0</v>
      </c>
    </row>
    <row r="32" customFormat="false" ht="15" hidden="false" customHeight="false" outlineLevel="0" collapsed="false">
      <c r="B32" s="17" t="s">
        <v>120</v>
      </c>
      <c r="C32" s="50" t="n">
        <f aca="false">SUMIFS('TIME LOG'!$I$3:$I$200,'TIME LOG'!$O$3:$O$200,12,'TIME LOG'!$P$3:$P$200,ACTIVITIES!$H$1)</f>
        <v>0</v>
      </c>
    </row>
    <row r="34" customFormat="false" ht="19.5" hidden="false" customHeight="true" outlineLevel="0" collapsed="false">
      <c r="B34" s="20" t="s">
        <v>121</v>
      </c>
    </row>
    <row r="35" customFormat="false" ht="15" hidden="false" customHeight="false" outlineLevel="0" collapsed="false">
      <c r="B35" s="23" t="str">
        <f aca="false">IF(ACTIVITIES!A31="","",ACTIVITIES!A31)</f>
        <v>Matt</v>
      </c>
      <c r="C35" s="47" t="n">
        <f aca="false">IF(ACTIVITIES!A31="","",SUMIFS('TIME LOG'!$I$3:$I$200,'TIME LOG'!$C$3:$C$200,ACTIVITIES!A31,'TIME LOG'!$P$3:$P$200,ACTIVITIES!$H$1))</f>
        <v>13.5</v>
      </c>
    </row>
    <row r="36" customFormat="false" ht="15" hidden="false" customHeight="false" outlineLevel="0" collapsed="false">
      <c r="B36" s="23" t="str">
        <f aca="false">IF(ACTIVITIES!A32="","",ACTIVITIES!A32)</f>
        <v>Heather</v>
      </c>
      <c r="C36" s="47" t="n">
        <f aca="false">IF(ACTIVITIES!A32="","",SUMIFS('TIME LOG'!$I$3:$I$200,'TIME LOG'!$C$3:$C$200,ACTIVITIES!A32,'TIME LOG'!$P$3:$P$200,ACTIVITIES!$H$1))</f>
        <v>3</v>
      </c>
    </row>
    <row r="37" customFormat="false" ht="15" hidden="false" customHeight="false" outlineLevel="0" collapsed="false">
      <c r="B37" s="23" t="str">
        <f aca="false">IF(ACTIVITIES!A33="","",ACTIVITIES!A33)</f>
        <v/>
      </c>
      <c r="C37" s="47" t="str">
        <f aca="false">IF(ACTIVITIES!A33="","",SUMIFS('TIME LOG'!$I$3:$I$200,'TIME LOG'!$C$3:$C$200,ACTIVITIES!A33,'TIME LOG'!$P$3:$P$200,ACTIVITIES!$H$1))</f>
        <v/>
      </c>
    </row>
    <row r="38" customFormat="false" ht="15" hidden="false" customHeight="false" outlineLevel="0" collapsed="false">
      <c r="B38" s="23" t="str">
        <f aca="false">IF(ACTIVITIES!A34="","",ACTIVITIES!A34)</f>
        <v/>
      </c>
      <c r="C38" s="47" t="str">
        <f aca="false">IF(ACTIVITIES!A34="","",SUMIFS('TIME LOG'!$I$3:$I$200,'TIME LOG'!$C$3:$C$200,ACTIVITIES!A34,'TIME LOG'!$P$3:$P$200,ACTIVITIES!$H$1))</f>
        <v/>
      </c>
    </row>
    <row r="39" customFormat="false" ht="15" hidden="false" customHeight="false" outlineLevel="0" collapsed="false">
      <c r="B39" s="23" t="str">
        <f aca="false">IF(ACTIVITIES!A35="","",ACTIVITIES!A35)</f>
        <v/>
      </c>
      <c r="C39" s="47" t="str">
        <f aca="false">IF(ACTIVITIES!A35="","",SUMIFS('TIME LOG'!$I$3:$I$200,'TIME LOG'!$C$3:$C$200,ACTIVITIES!A35,'TIME LOG'!$P$3:$P$200,ACTIVITIES!$H$1))</f>
        <v/>
      </c>
    </row>
    <row r="40" customFormat="false" ht="15" hidden="false" customHeight="false" outlineLevel="0" collapsed="false">
      <c r="B40" s="23" t="str">
        <f aca="false">IF(ACTIVITIES!A36="","",ACTIVITIES!A36)</f>
        <v/>
      </c>
      <c r="C40" s="47" t="str">
        <f aca="false">IF(ACTIVITIES!A36="","",SUMIFS('TIME LOG'!$I$3:$I$200,'TIME LOG'!$C$3:$C$200,ACTIVITIES!A36,'TIME LOG'!$P$3:$P$200,ACTIVITIES!$H$1))</f>
        <v/>
      </c>
    </row>
    <row r="41" customFormat="false" ht="15" hidden="false" customHeight="false" outlineLevel="0" collapsed="false">
      <c r="B41" s="23" t="str">
        <f aca="false">IF(ACTIVITIES!A37="","",ACTIVITIES!A37)</f>
        <v/>
      </c>
      <c r="C41" s="47" t="str">
        <f aca="false">IF(ACTIVITIES!A37="","",SUMIFS('TIME LOG'!$I$3:$I$200,'TIME LOG'!$C$3:$C$200,ACTIVITIES!A37,'TIME LOG'!$P$3:$P$200,ACTIVITIES!$H$1))</f>
        <v/>
      </c>
    </row>
    <row r="42" customFormat="false" ht="15" hidden="false" customHeight="false" outlineLevel="0" collapsed="false">
      <c r="B42" s="23" t="str">
        <f aca="false">IF(ACTIVITIES!A38="","",ACTIVITIES!A38)</f>
        <v/>
      </c>
      <c r="C42" s="47" t="str">
        <f aca="false">IF(ACTIVITIES!A38="","",SUMIFS('TIME LOG'!$I$3:$I$200,'TIME LOG'!$C$3:$C$200,ACTIVITIES!A38,'TIME LOG'!$P$3:$P$200,ACTIVITIES!$H$1))</f>
        <v/>
      </c>
    </row>
    <row r="43" customFormat="false" ht="15" hidden="false" customHeight="false" outlineLevel="0" collapsed="false">
      <c r="B43" s="23" t="str">
        <f aca="false">IF(ACTIVITIES!A39="","",ACTIVITIES!A39)</f>
        <v/>
      </c>
      <c r="C43" s="47" t="str">
        <f aca="false">IF(ACTIVITIES!A39="","",SUMIFS('TIME LOG'!$I$3:$I$200,'TIME LOG'!$C$3:$C$200,ACTIVITIES!A39,'TIME LOG'!$P$3:$P$200,ACTIVITIES!$H$1))</f>
        <v/>
      </c>
    </row>
    <row r="44" customFormat="false" ht="23.85" hidden="false" customHeight="false" outlineLevel="0" collapsed="false">
      <c r="B44" s="51" t="s">
        <v>122</v>
      </c>
      <c r="C44" s="52" t="n">
        <f aca="false">SUMIFS('TIME LOG'!$I$3:$I$200,'TIME LOG'!$C$3:$C$200,ACTIVITIES!$H$2,'TIME LOG'!$P$3:$P$200,ACTIVITIES!$H$1)+SUMIFS('TIME LOG'!$I$3:$I$200,'TIME LOG'!$C$3:$C$200,ACTIVITIES!$H$3,'TIME LOG'!$P$3:$P$200,ACTIVITIES!$H$1)</f>
        <v>16.5</v>
      </c>
    </row>
    <row r="45" customFormat="false" ht="15" hidden="false" customHeight="false" outlineLevel="0" collapsed="false">
      <c r="B45" s="43" t="s">
        <v>123</v>
      </c>
    </row>
    <row r="47" customFormat="false" ht="19.5" hidden="false" customHeight="true" outlineLevel="0" collapsed="false">
      <c r="B47" s="20" t="s">
        <v>124</v>
      </c>
    </row>
    <row r="48" customFormat="false" ht="15" hidden="false" customHeight="false" outlineLevel="0" collapsed="false">
      <c r="B48" s="17" t="s">
        <v>66</v>
      </c>
      <c r="C48" s="50" t="n">
        <f aca="false">SUMIFS('TIME LOG'!$I$3:$I$200,'TIME LOG'!$E$3:$E$200,Lists!$A$2,'TIME LOG'!$P$3:$P$200,ACTIVITIES!$H$1)</f>
        <v>1.5</v>
      </c>
    </row>
    <row r="49" customFormat="false" ht="15" hidden="false" customHeight="false" outlineLevel="0" collapsed="false">
      <c r="B49" s="17" t="s">
        <v>83</v>
      </c>
      <c r="C49" s="50" t="n">
        <f aca="false">SUMIFS('TIME LOG'!$I$3:$I$200,'TIME LOG'!$E$3:$E$200,Lists!$A$3,'TIME LOG'!$P$3:$P$200,ACTIVITIES!$H$1)</f>
        <v>3</v>
      </c>
    </row>
    <row r="50" customFormat="false" ht="15" hidden="false" customHeight="false" outlineLevel="0" collapsed="false">
      <c r="B50" s="17" t="s">
        <v>72</v>
      </c>
      <c r="C50" s="50" t="n">
        <f aca="false">SUMIFS('TIME LOG'!$I$3:$I$200,'TIME LOG'!$E$3:$E$200,Lists!$A$4,'TIME LOG'!$P$3:$P$200,ACTIVITIES!$H$1)</f>
        <v>3</v>
      </c>
    </row>
    <row r="51" customFormat="false" ht="15" hidden="false" customHeight="false" outlineLevel="0" collapsed="false">
      <c r="B51" s="17" t="s">
        <v>93</v>
      </c>
      <c r="C51" s="50" t="n">
        <f aca="false">SUMIFS('TIME LOG'!$I$3:$I$200,'TIME LOG'!$E$3:$E$200,Lists!$A$5,'TIME LOG'!$P$3:$P$200,ACTIVITIES!$H$1)</f>
        <v>6</v>
      </c>
    </row>
    <row r="52" customFormat="false" ht="15" hidden="false" customHeight="false" outlineLevel="0" collapsed="false">
      <c r="B52" s="17" t="s">
        <v>125</v>
      </c>
      <c r="C52" s="50" t="n">
        <f aca="false">SUMIFS('TIME LOG'!$I$3:$I$200,'TIME LOG'!$E$3:$E$200,Lists!$A$6,'TIME LOG'!$P$3:$P$200,ACTIVITIES!$H$1)</f>
        <v>0</v>
      </c>
    </row>
    <row r="53" customFormat="false" ht="15" hidden="false" customHeight="false" outlineLevel="0" collapsed="false">
      <c r="B53" s="17" t="s">
        <v>126</v>
      </c>
      <c r="C53" s="50" t="n">
        <f aca="false">SUMIFS('TIME LOG'!$I$3:$I$200,'TIME LOG'!$E$3:$E$200,Lists!$A$7,'TIME LOG'!$P$3:$P$200,ACTIVITIES!$H$1)</f>
        <v>0</v>
      </c>
    </row>
    <row r="54" customFormat="false" ht="15" hidden="false" customHeight="false" outlineLevel="0" collapsed="false">
      <c r="B54" s="17" t="s">
        <v>77</v>
      </c>
      <c r="C54" s="50" t="n">
        <f aca="false">SUMIFS('TIME LOG'!$I$3:$I$200,'TIME LOG'!$E$3:$E$200,Lists!$A$8,'TIME LOG'!$P$3:$P$200,ACTIVITIES!$H$1)</f>
        <v>1</v>
      </c>
    </row>
    <row r="55" customFormat="false" ht="15" hidden="false" customHeight="false" outlineLevel="0" collapsed="false">
      <c r="B55" s="17" t="s">
        <v>127</v>
      </c>
      <c r="C55" s="50" t="n">
        <f aca="false">SUMIFS('TIME LOG'!$I$3:$I$200,'TIME LOG'!$E$3:$E$200,Lists!$A$9,'TIME LOG'!$P$3:$P$200,ACTIVITIES!$H$1)</f>
        <v>0</v>
      </c>
    </row>
    <row r="56" customFormat="false" ht="15" hidden="false" customHeight="false" outlineLevel="0" collapsed="false">
      <c r="B56" s="17" t="s">
        <v>88</v>
      </c>
      <c r="C56" s="50" t="n">
        <f aca="false">SUMIFS('TIME LOG'!$I$3:$I$200,'TIME LOG'!$E$3:$E$200,Lists!$A$10,'TIME LOG'!$P$3:$P$200,ACTIVITIES!$H$1)</f>
        <v>2</v>
      </c>
    </row>
    <row r="57" customFormat="false" ht="15" hidden="false" customHeight="false" outlineLevel="0" collapsed="false">
      <c r="B57" s="17" t="s">
        <v>128</v>
      </c>
      <c r="C57" s="50" t="n">
        <f aca="false">SUMIFS('TIME LOG'!$I$3:$I$200,'TIME LOG'!$E$3:$E$200,Lists!$A$11,'TIME LOG'!$P$3:$P$200,ACTIVITIES!$H$1)</f>
        <v>0</v>
      </c>
    </row>
    <row r="59" customFormat="false" ht="19.5" hidden="false" customHeight="true" outlineLevel="0" collapsed="false">
      <c r="B59" s="20" t="s">
        <v>129</v>
      </c>
    </row>
    <row r="60" customFormat="false" ht="15" hidden="false" customHeight="false" outlineLevel="0" collapsed="false">
      <c r="B60" s="17" t="s">
        <v>67</v>
      </c>
      <c r="C60" s="50" t="n">
        <f aca="false">SUMIFS('TIME LOG'!$I$3:$I$200,'TIME LOG'!$F$3:$F$200,Lists!$B$2,'TIME LOG'!$P$3:$P$200,ACTIVITIES!$H$1)</f>
        <v>7.5</v>
      </c>
    </row>
    <row r="61" customFormat="false" ht="15" hidden="false" customHeight="false" outlineLevel="0" collapsed="false">
      <c r="B61" s="17" t="s">
        <v>78</v>
      </c>
      <c r="C61" s="50" t="n">
        <f aca="false">SUMIFS('TIME LOG'!$I$3:$I$200,'TIME LOG'!$F$3:$F$200,Lists!$B$3,'TIME LOG'!$P$3:$P$200,ACTIVITIES!$H$1)</f>
        <v>1</v>
      </c>
    </row>
    <row r="62" customFormat="false" ht="15" hidden="false" customHeight="false" outlineLevel="0" collapsed="false">
      <c r="B62" s="17" t="s">
        <v>89</v>
      </c>
      <c r="C62" s="50" t="n">
        <f aca="false">SUMIFS('TIME LOG'!$I$3:$I$200,'TIME LOG'!$F$3:$F$200,Lists!$B$4,'TIME LOG'!$P$3:$P$200,ACTIVITIES!$H$1)</f>
        <v>2</v>
      </c>
    </row>
    <row r="63" customFormat="false" ht="15" hidden="false" customHeight="false" outlineLevel="0" collapsed="false">
      <c r="B63" s="17" t="s">
        <v>94</v>
      </c>
      <c r="C63" s="50" t="n">
        <f aca="false">SUMIFS('TIME LOG'!$I$3:$I$200,'TIME LOG'!$F$3:$F$200,Lists!$B$5,'TIME LOG'!$P$3:$P$200,ACTIVITIES!$H$1)</f>
        <v>6</v>
      </c>
    </row>
    <row r="64" customFormat="false" ht="15" hidden="false" customHeight="false" outlineLevel="0" collapsed="false">
      <c r="B64" s="17" t="s">
        <v>130</v>
      </c>
      <c r="C64" s="50" t="n">
        <f aca="false">SUMIFS('TIME LOG'!$I$3:$I$200,'TIME LOG'!$F$3:$F$200,Lists!$B$6,'TIME LOG'!$P$3:$P$200,ACTIVITIES!$H$1)</f>
        <v>0</v>
      </c>
    </row>
    <row r="65" customFormat="false" ht="27.75" hidden="false" customHeight="true" outlineLevel="0" collapsed="false">
      <c r="B65" s="9" t="s">
        <v>131</v>
      </c>
    </row>
    <row r="67" customFormat="false" ht="19.5" hidden="false" customHeight="true" outlineLevel="0" collapsed="false">
      <c r="B67" s="20" t="s">
        <v>132</v>
      </c>
    </row>
    <row r="68" customFormat="false" ht="23.85" hidden="false" customHeight="false" outlineLevel="0" collapsed="false">
      <c r="B68" s="53" t="s">
        <v>133</v>
      </c>
      <c r="C68" s="54" t="n">
        <f aca="false">SUMIFS('TIME LOG'!$I$3:$I$200,'TIME LOG'!$P$3:$P$200,ACTIVITIES!$H$1)</f>
        <v>16.5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" min="3" style="0" width="82"/>
  </cols>
  <sheetData>
    <row r="2" customFormat="false" ht="19.7" hidden="false" customHeight="false" outlineLevel="0" collapsed="false">
      <c r="B2" s="42" t="s">
        <v>134</v>
      </c>
    </row>
    <row r="3" customFormat="false" ht="66" hidden="false" customHeight="true" outlineLevel="0" collapsed="false">
      <c r="B3" s="13" t="s">
        <v>135</v>
      </c>
      <c r="C3" s="13"/>
    </row>
    <row r="5" customFormat="false" ht="15" hidden="false" customHeight="false" outlineLevel="0" collapsed="false">
      <c r="B5" s="55" t="s">
        <v>136</v>
      </c>
    </row>
    <row r="6" customFormat="false" ht="15" hidden="false" customHeight="false" outlineLevel="0" collapsed="false">
      <c r="B6" s="56" t="s">
        <v>24</v>
      </c>
      <c r="C6" s="57" t="s">
        <v>25</v>
      </c>
    </row>
    <row r="7" customFormat="false" ht="15" hidden="false" customHeight="false" outlineLevel="0" collapsed="false">
      <c r="B7" s="56" t="s">
        <v>137</v>
      </c>
      <c r="C7" s="57" t="s">
        <v>27</v>
      </c>
    </row>
    <row r="8" customFormat="false" ht="15" hidden="false" customHeight="false" outlineLevel="0" collapsed="false">
      <c r="B8" s="56" t="s">
        <v>138</v>
      </c>
      <c r="C8" s="57" t="s">
        <v>34</v>
      </c>
    </row>
    <row r="10" customFormat="false" ht="23.85" hidden="false" customHeight="false" outlineLevel="0" collapsed="false">
      <c r="B10" s="17" t="s">
        <v>139</v>
      </c>
      <c r="C10" s="47" t="n">
        <f aca="false">SUMIFS('TIME LOG'!$I$3:$I$200,'TIME LOG'!$C$3:$C$200,$C$6,'TIME LOG'!$B$3:$B$200,$C$8,'TIME LOG'!$P$3:$P$200,ACTIVITIES!$H$1)</f>
        <v>11.5</v>
      </c>
    </row>
    <row r="11" customFormat="false" ht="23.85" hidden="false" customHeight="false" outlineLevel="0" collapsed="false">
      <c r="B11" s="17" t="s">
        <v>140</v>
      </c>
      <c r="C11" s="47" t="n">
        <f aca="false">IF($C$7="",0,SUMIFS('TIME LOG'!$I$3:$I$200,'TIME LOG'!$C$3:$C$200,$C$7,'TIME LOG'!$B$3:$B$200,$C$8,'TIME LOG'!$P$3:$P$200,ACTIVITIES!$H$1))</f>
        <v>3</v>
      </c>
    </row>
    <row r="12" customFormat="false" ht="23.85" hidden="false" customHeight="false" outlineLevel="0" collapsed="false">
      <c r="B12" s="51" t="s">
        <v>141</v>
      </c>
      <c r="C12" s="58" t="n">
        <f aca="false">C10+C11</f>
        <v>14.5</v>
      </c>
    </row>
    <row r="14" customFormat="false" ht="15" hidden="false" customHeight="false" outlineLevel="0" collapsed="false">
      <c r="B14" s="59" t="s">
        <v>142</v>
      </c>
      <c r="C14" s="59"/>
    </row>
    <row r="15" customFormat="false" ht="15" hidden="false" customHeight="false" outlineLevel="0" collapsed="false">
      <c r="B15" s="17" t="s">
        <v>143</v>
      </c>
      <c r="C15" s="47" t="n">
        <f aca="false">SUMIFS('TIME LOG'!$I$3:$I$200,'TIME LOG'!$C$3:$C$200,$C$6,'TIME LOG'!$B$3:$B$200,$C$8,'TIME LOG'!$F$3:$F$200,"Operating",'TIME LOG'!$P$3:$P$200,ACTIVITIES!$H$1)+IF($C$7="",0,SUMIFS('TIME LOG'!$I$3:$I$200,'TIME LOG'!$C$3:$C$200,$C$7,'TIME LOG'!$B$3:$B$200,$C$8,'TIME LOG'!$F$3:$F$200,"Operating",'TIME LOG'!$P$3:$P$200,ACTIVITIES!$H$1))</f>
        <v>7.5</v>
      </c>
    </row>
    <row r="16" customFormat="false" ht="23.85" hidden="false" customHeight="false" outlineLevel="0" collapsed="false">
      <c r="B16" s="17" t="s">
        <v>144</v>
      </c>
      <c r="C16" s="47" t="n">
        <f aca="false">C12-C15</f>
        <v>7</v>
      </c>
    </row>
    <row r="17" customFormat="false" ht="23.85" hidden="false" customHeight="false" outlineLevel="0" collapsed="false">
      <c r="B17" s="17" t="s">
        <v>145</v>
      </c>
      <c r="C17" s="47" t="n">
        <f aca="false">IFERROR(IF(ISBLANK(INDEX(ACTIVITIES!$E$5:$E$24,MATCH($C$8,ACTIVITIES!$A$5:$A$24,0))),"",INDEX(ACTIVITIES!$E$5:$E$24,MATCH($C$8,ACTIVITIES!$A$5:$A$24,0))),"")</f>
        <v>60</v>
      </c>
    </row>
    <row r="19" customFormat="false" ht="15" hidden="false" customHeight="false" outlineLevel="0" collapsed="false">
      <c r="B19" s="21" t="s">
        <v>146</v>
      </c>
      <c r="C19" s="21" t="s">
        <v>147</v>
      </c>
    </row>
    <row r="20" customFormat="false" ht="51.75" hidden="false" customHeight="true" outlineLevel="0" collapsed="false">
      <c r="B20" s="60" t="s">
        <v>148</v>
      </c>
      <c r="C20" s="61" t="str">
        <f aca="false">IF($C$12&gt;500,"Combined taxpayer+spouse "&amp;TEXT($C$12,"0.0")&amp;" hrs vs &gt;500 threshold — hours EXCEED the Test-1 threshold; review the underlying participation entries (not a determination).","Combined taxpayer+spouse "&amp;TEXT($C$12,"0.0")&amp;" hrs vs &gt;500 threshold — hours do not exceed 500 for this activity/tax year.")</f>
        <v>Combined taxpayer+spouse 14.5 hrs vs &gt;500 threshold — hours do not exceed 500 for this activity/tax year.</v>
      </c>
    </row>
    <row r="21" customFormat="false" ht="57.75" hidden="false" customHeight="true" outlineLevel="0" collapsed="false">
      <c r="B21" s="60" t="s">
        <v>149</v>
      </c>
      <c r="C21" s="61" t="str">
        <f aca="false">IF($C$17="","Cannot screen — other-person participation unknown. Enter “Known highest other-person hours” on the ACTIVITIES tab, and confirm ALL other individuals’ participation.",IF(AND($C$12&gt;100,$C$12&gt;=$C$17),"Combined taxpayer+spouse "&amp;TEXT($C$12,"0.0")&amp;" hrs exceed 100 and meet/exceed the highest known other-person hours ("&amp;TEXT($C$17,"0.0")&amp;") — POTENTIAL Test 3 to review; must confirm EVERY other individual’s participation, incl. non-owners.","Combined "&amp;TEXT($C$12,"0.0")&amp;" hrs do not clear both bars (&gt;100 and ≥ every other individual, incl. non-owners)."))</f>
        <v>Combined 14.5 hrs do not clear both bars (&gt;100 and ≥ every other individual, incl. non-owners).</v>
      </c>
    </row>
    <row r="22" customFormat="false" ht="51.75" hidden="false" customHeight="true" outlineLevel="0" collapsed="false">
      <c r="B22" s="60" t="s">
        <v>150</v>
      </c>
      <c r="C22" s="61" t="s">
        <v>151</v>
      </c>
    </row>
    <row r="23" customFormat="false" ht="51.75" hidden="false" customHeight="true" outlineLevel="0" collapsed="false">
      <c r="B23" s="60" t="s">
        <v>152</v>
      </c>
      <c r="C23" s="61" t="s">
        <v>153</v>
      </c>
    </row>
    <row r="24" customFormat="false" ht="51.75" hidden="false" customHeight="true" outlineLevel="0" collapsed="false">
      <c r="B24" s="60" t="s">
        <v>154</v>
      </c>
      <c r="C24" s="61" t="s">
        <v>155</v>
      </c>
    </row>
    <row r="25" customFormat="false" ht="51.75" hidden="false" customHeight="true" outlineLevel="0" collapsed="false">
      <c r="B25" s="60" t="s">
        <v>156</v>
      </c>
      <c r="C25" s="61" t="s">
        <v>157</v>
      </c>
    </row>
    <row r="26" customFormat="false" ht="57.75" hidden="false" customHeight="true" outlineLevel="0" collapsed="false">
      <c r="B26" s="60" t="s">
        <v>158</v>
      </c>
      <c r="C26" s="61" t="str">
        <f aca="false">IF($C$12&gt;100,"100-hour floor: MET ("&amp;TEXT($C$12,"0.0")&amp;" hrs, taxpayer+spouse). Still required: a regular/continuous/substantial facts-and-circumstances analysis, AND management time may be excluded if another person is paid to manage or spends more time managing than you. Not a positive result.","100-hour floor: not met for this activity/tax year ("&amp;TEXT($C$12,"0.0")&amp;" hrs); participation of 100 hours or less cannot qualify under Test 7.")</f>
        <v>100-hour floor: not met for this activity/tax year (14.5 hrs); participation of 100 hours or less cannot qualify under Test 7.</v>
      </c>
    </row>
    <row r="28" customFormat="false" ht="43.5" hidden="false" customHeight="true" outlineLevel="0" collapsed="false">
      <c r="B28" s="62" t="s">
        <v>159</v>
      </c>
      <c r="C28" s="62"/>
    </row>
    <row r="30" customFormat="false" ht="15" hidden="false" customHeight="false" outlineLevel="0" collapsed="false">
      <c r="B30" s="11" t="s">
        <v>160</v>
      </c>
    </row>
    <row r="31" customFormat="false" ht="43.5" hidden="false" customHeight="true" outlineLevel="0" collapsed="false">
      <c r="B31" s="63" t="s">
        <v>161</v>
      </c>
      <c r="C31" s="63"/>
    </row>
  </sheetData>
  <mergeCells count="4">
    <mergeCell ref="B3:C3"/>
    <mergeCell ref="B14:C14"/>
    <mergeCell ref="B28:C28"/>
    <mergeCell ref="B31:C31"/>
  </mergeCells>
  <dataValidations count="3">
    <dataValidation allowBlank="true" errorStyle="stop" operator="between" showDropDown="false" showErrorMessage="false" showInputMessage="false" sqref="C6" type="list">
      <formula1>ACTIVITIES!$A$31:$A$39</formula1>
      <formula2>0</formula2>
    </dataValidation>
    <dataValidation allowBlank="true" errorStyle="stop" operator="between" showDropDown="false" showErrorMessage="false" showInputMessage="false" sqref="C7" type="list">
      <formula1>ACTIVITIES!$A$31:$A$39</formula1>
      <formula2>0</formula2>
    </dataValidation>
    <dataValidation allowBlank="true" errorStyle="stop" operator="between" showDropDown="false" showErrorMessage="false" showInputMessage="false" sqref="C8" type="list">
      <formula1>ACTIVITIES!$A$5:$A$24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64" t="s">
        <v>162</v>
      </c>
      <c r="B1" s="64" t="s">
        <v>163</v>
      </c>
      <c r="C1" s="64" t="s">
        <v>164</v>
      </c>
      <c r="D1" s="64" t="s">
        <v>165</v>
      </c>
    </row>
    <row r="2" customFormat="false" ht="15" hidden="false" customHeight="false" outlineLevel="0" collapsed="false">
      <c r="A2" s="64" t="s">
        <v>66</v>
      </c>
      <c r="B2" s="64" t="s">
        <v>67</v>
      </c>
      <c r="C2" s="64" t="s">
        <v>166</v>
      </c>
      <c r="D2" s="64" t="s">
        <v>167</v>
      </c>
    </row>
    <row r="3" customFormat="false" ht="15" hidden="false" customHeight="false" outlineLevel="0" collapsed="false">
      <c r="A3" s="64" t="s">
        <v>83</v>
      </c>
      <c r="B3" s="64" t="s">
        <v>78</v>
      </c>
      <c r="C3" s="64" t="s">
        <v>79</v>
      </c>
      <c r="D3" s="64" t="s">
        <v>40</v>
      </c>
    </row>
    <row r="4" customFormat="false" ht="15" hidden="false" customHeight="false" outlineLevel="0" collapsed="false">
      <c r="A4" s="64" t="s">
        <v>72</v>
      </c>
      <c r="B4" s="64" t="s">
        <v>89</v>
      </c>
      <c r="C4" s="64" t="s">
        <v>168</v>
      </c>
      <c r="D4" s="64" t="s">
        <v>37</v>
      </c>
    </row>
    <row r="5" customFormat="false" ht="15" hidden="false" customHeight="false" outlineLevel="0" collapsed="false">
      <c r="A5" s="64" t="s">
        <v>93</v>
      </c>
      <c r="B5" s="64" t="s">
        <v>94</v>
      </c>
      <c r="C5" s="64" t="s">
        <v>84</v>
      </c>
      <c r="D5" s="64"/>
    </row>
    <row r="6" customFormat="false" ht="15" hidden="false" customHeight="false" outlineLevel="0" collapsed="false">
      <c r="A6" s="64" t="s">
        <v>125</v>
      </c>
      <c r="B6" s="64" t="s">
        <v>130</v>
      </c>
      <c r="C6" s="64" t="s">
        <v>73</v>
      </c>
      <c r="D6" s="64"/>
    </row>
    <row r="7" customFormat="false" ht="15" hidden="false" customHeight="false" outlineLevel="0" collapsed="false">
      <c r="A7" s="64" t="s">
        <v>126</v>
      </c>
      <c r="B7" s="64"/>
      <c r="C7" s="64" t="s">
        <v>68</v>
      </c>
      <c r="D7" s="64"/>
    </row>
    <row r="8" customFormat="false" ht="15" hidden="false" customHeight="false" outlineLevel="0" collapsed="false">
      <c r="A8" s="64" t="s">
        <v>77</v>
      </c>
      <c r="B8" s="64"/>
      <c r="C8" s="64" t="s">
        <v>95</v>
      </c>
      <c r="D8" s="64"/>
    </row>
    <row r="9" customFormat="false" ht="15" hidden="false" customHeight="false" outlineLevel="0" collapsed="false">
      <c r="A9" s="64" t="s">
        <v>127</v>
      </c>
      <c r="B9" s="64"/>
      <c r="C9" s="64"/>
      <c r="D9" s="64"/>
    </row>
    <row r="10" customFormat="false" ht="15" hidden="false" customHeight="false" outlineLevel="0" collapsed="false">
      <c r="A10" s="64" t="s">
        <v>88</v>
      </c>
      <c r="B10" s="64"/>
      <c r="C10" s="64"/>
      <c r="D10" s="64"/>
    </row>
    <row r="11" customFormat="false" ht="15" hidden="false" customHeight="false" outlineLevel="0" collapsed="false">
      <c r="A11" s="64" t="s">
        <v>128</v>
      </c>
      <c r="B11" s="64"/>
      <c r="C11" s="64"/>
      <c r="D11" s="64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2026-08-13T13:48:09Z</dcterms:created>
  <dc:creator>openpyxl</dc:creator>
  <dc:description/>
  <dc:language>en-US</dc:language>
  <cp:lastModifiedBy/>
  <dcterms:modified xsi:type="dcterms:W3CDTF">2026-08-13T13:48:09Z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